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понедельник" sheetId="3" r:id="rId3"/>
  </sheets>
  <definedNames/>
  <calcPr fullCalcOnLoad="1"/>
</workbook>
</file>

<file path=xl/sharedStrings.xml><?xml version="1.0" encoding="utf-8"?>
<sst xmlns="http://schemas.openxmlformats.org/spreadsheetml/2006/main" count="381" uniqueCount="171">
  <si>
    <t>Цикличное двухнедельное сбалансированное меню рационов горячего питания</t>
  </si>
  <si>
    <t>Пищевые вещества</t>
  </si>
  <si>
    <t>Витамины (мг)</t>
  </si>
  <si>
    <t>Минеральные вещества (мг)</t>
  </si>
  <si>
    <t>Наименование</t>
  </si>
  <si>
    <t xml:space="preserve">№ </t>
  </si>
  <si>
    <t>Рецептуры или Технологической карты</t>
  </si>
  <si>
    <t>Масса порции</t>
  </si>
  <si>
    <t>Б</t>
  </si>
  <si>
    <t>Ж</t>
  </si>
  <si>
    <t>У</t>
  </si>
  <si>
    <t xml:space="preserve">Энергетическая ценность </t>
  </si>
  <si>
    <t>(ккал)</t>
  </si>
  <si>
    <t>B-1</t>
  </si>
  <si>
    <t>C</t>
  </si>
  <si>
    <t>A</t>
  </si>
  <si>
    <t>Ca</t>
  </si>
  <si>
    <t>P</t>
  </si>
  <si>
    <t>Mg</t>
  </si>
  <si>
    <t>Fe</t>
  </si>
  <si>
    <t>ЗАВТРАК</t>
  </si>
  <si>
    <t>1 день</t>
  </si>
  <si>
    <t>Чай с сахаром</t>
  </si>
  <si>
    <t>685/2004</t>
  </si>
  <si>
    <t>Итого</t>
  </si>
  <si>
    <t>ОБЕД</t>
  </si>
  <si>
    <t>139/2004</t>
  </si>
  <si>
    <t>1/250/1</t>
  </si>
  <si>
    <t>Макароны отварные</t>
  </si>
  <si>
    <t>516/2004</t>
  </si>
  <si>
    <t>1/150</t>
  </si>
  <si>
    <t>ТТК</t>
  </si>
  <si>
    <t>1/200</t>
  </si>
  <si>
    <t>-</t>
  </si>
  <si>
    <t>Хлеб</t>
  </si>
  <si>
    <t>Какао с молоком</t>
  </si>
  <si>
    <t>693/2004</t>
  </si>
  <si>
    <t>Всего за день</t>
  </si>
  <si>
    <t>Примечание: овощи урожая прошлого года (капуста, репчатый лук, корнеплоды и др.) в период после 1 марта допускается использовать только после термической обработки.</t>
  </si>
  <si>
    <t xml:space="preserve"> ООО «Комбинат питания –ЖБК-1»</t>
  </si>
  <si>
    <t>1/75</t>
  </si>
  <si>
    <t>2 день</t>
  </si>
  <si>
    <t>311/2004</t>
  </si>
  <si>
    <t xml:space="preserve">Бутерброд с сыром </t>
  </si>
  <si>
    <t>20/15</t>
  </si>
  <si>
    <t>Чай черный с сахаром и лимоном</t>
  </si>
  <si>
    <t>686/2004</t>
  </si>
  <si>
    <t>200/15/7</t>
  </si>
  <si>
    <t>Фрукты</t>
  </si>
  <si>
    <t>124/2004</t>
  </si>
  <si>
    <t>250/10/1</t>
  </si>
  <si>
    <t>1/100</t>
  </si>
  <si>
    <t>Рис отварной</t>
  </si>
  <si>
    <t>511/2004</t>
  </si>
  <si>
    <t>Компот из свежих фруктов</t>
  </si>
  <si>
    <t>631/2004</t>
  </si>
  <si>
    <t xml:space="preserve">Итого </t>
  </si>
  <si>
    <t>Примечание: овощи урожая прошлого года  (капуста, репчатый лук,  корнеплоды и др.) в период после 1 марта допускается использовать только после термической обработки.</t>
  </si>
  <si>
    <t>3 день</t>
  </si>
  <si>
    <t>158/2004</t>
  </si>
  <si>
    <t>Каша гречневая</t>
  </si>
  <si>
    <t>508/2004</t>
  </si>
  <si>
    <t xml:space="preserve">Кисель </t>
  </si>
  <si>
    <t>648/2004</t>
  </si>
  <si>
    <t>4 день</t>
  </si>
  <si>
    <t>Суп картофельный гороховый</t>
  </si>
  <si>
    <t>Картофельное пюре</t>
  </si>
  <si>
    <t>520/2004</t>
  </si>
  <si>
    <t>692/2004</t>
  </si>
  <si>
    <t>Сок</t>
  </si>
  <si>
    <t>5 день</t>
  </si>
  <si>
    <t>Кондитерские изделия</t>
  </si>
  <si>
    <t>Борщ из свежей капусты со сметаной, зелень</t>
  </si>
  <si>
    <t>110/2004</t>
  </si>
  <si>
    <t>1/250/10/1</t>
  </si>
  <si>
    <t>6 день</t>
  </si>
  <si>
    <t>Суп картофельный с макаронными изделиями, зелень</t>
  </si>
  <si>
    <t>140/2004</t>
  </si>
  <si>
    <t>7 день</t>
  </si>
  <si>
    <t>Котлета Загадка</t>
  </si>
  <si>
    <t>Компот из сухофруктов</t>
  </si>
  <si>
    <t>639/2004</t>
  </si>
  <si>
    <t>8 день</t>
  </si>
  <si>
    <t>Суп картофельный пшенный, зелень</t>
  </si>
  <si>
    <t>138/2004</t>
  </si>
  <si>
    <t>Примечание: овощи урожая прошлого года  (капуста, репчатый лук, корнеплоды и др.) в период после 1 марта допускается использовать только после термической обработки.</t>
  </si>
  <si>
    <t>9 день</t>
  </si>
  <si>
    <t>297/2004</t>
  </si>
  <si>
    <t>Суп картофельный овощной</t>
  </si>
  <si>
    <t>135/2004</t>
  </si>
  <si>
    <t>Котлета рыбная</t>
  </si>
  <si>
    <t>388/2004</t>
  </si>
  <si>
    <t>10 день</t>
  </si>
  <si>
    <t>Макароны, запеченные с сыром</t>
  </si>
  <si>
    <t>334/2004</t>
  </si>
  <si>
    <t>Суп картофельный с мясными фрикадельками</t>
  </si>
  <si>
    <t>137/2004</t>
  </si>
  <si>
    <t>1/250/20/1</t>
  </si>
  <si>
    <t>Цыплята запеченные</t>
  </si>
  <si>
    <t>Итого за</t>
  </si>
  <si>
    <t xml:space="preserve"> 2 недели</t>
  </si>
  <si>
    <t>1/40</t>
  </si>
  <si>
    <t>1/50</t>
  </si>
  <si>
    <t>Для школьных оздоровительных лагерей общеобразовательных учреждений города Белгорода</t>
  </si>
  <si>
    <t>Каша молочная рисовая с м/сливочным</t>
  </si>
  <si>
    <t>302/2004</t>
  </si>
  <si>
    <t>200/10</t>
  </si>
  <si>
    <t>Огурцы свежие</t>
  </si>
  <si>
    <t>Филе куриное, запеченное с ананасом</t>
  </si>
  <si>
    <t>Кондитерское изделие</t>
  </si>
  <si>
    <t>200/15</t>
  </si>
  <si>
    <t xml:space="preserve">Салат из помидоров и огурцов </t>
  </si>
  <si>
    <t>15/2015</t>
  </si>
  <si>
    <t>Солянка из птицы, сметана, зелень</t>
  </si>
  <si>
    <t>250/5/1</t>
  </si>
  <si>
    <t>494/2004</t>
  </si>
  <si>
    <t>1/60</t>
  </si>
  <si>
    <t>Каша молочная пшенная с маслом и сахаром</t>
  </si>
  <si>
    <t>Кофейный напиток</t>
  </si>
  <si>
    <t>Салат «Летний»</t>
  </si>
  <si>
    <t>38/2004</t>
  </si>
  <si>
    <t>Котлета Домашняя</t>
  </si>
  <si>
    <t xml:space="preserve">Бутерброд горячий </t>
  </si>
  <si>
    <t>Каша молочная "Дружба"</t>
  </si>
  <si>
    <t>Салат из молодой капусты, зелень</t>
  </si>
  <si>
    <t>Ватрушка мясная с сыром</t>
  </si>
  <si>
    <t>1/95</t>
  </si>
  <si>
    <t xml:space="preserve">Запеканка из творога с маслом </t>
  </si>
  <si>
    <t>1/100/10</t>
  </si>
  <si>
    <t>Щи из свежей капусты, сметана, зелень</t>
  </si>
  <si>
    <t>Филе индейки с овощами</t>
  </si>
  <si>
    <t>Помидоры свежие</t>
  </si>
  <si>
    <t>Пром. пр-во</t>
  </si>
  <si>
    <t>Рулетик из свинины</t>
  </si>
  <si>
    <t xml:space="preserve">Мороженое </t>
  </si>
  <si>
    <t>Яичная кашка с цветной капустой</t>
  </si>
  <si>
    <t>427/2010</t>
  </si>
  <si>
    <t>Котлета "Деликатесная"</t>
  </si>
  <si>
    <t>2ТТК</t>
  </si>
  <si>
    <t>Каша молочная манная с маслом и сахаром</t>
  </si>
  <si>
    <t>Овощи тушен</t>
  </si>
  <si>
    <t>350/2004</t>
  </si>
  <si>
    <t>1/125</t>
  </si>
  <si>
    <t>Возрастная категория 12-18  лет</t>
  </si>
  <si>
    <t>В2</t>
  </si>
  <si>
    <t>Омлет с зеленым горошком</t>
  </si>
  <si>
    <t>233/2015</t>
  </si>
  <si>
    <t>1/100/20</t>
  </si>
  <si>
    <t>13ТТК</t>
  </si>
  <si>
    <t>1/200/5/10</t>
  </si>
  <si>
    <t>43/2004</t>
  </si>
  <si>
    <t>101ТТК</t>
  </si>
  <si>
    <t>11/2004</t>
  </si>
  <si>
    <t>Огурец свежий</t>
  </si>
  <si>
    <t>125ТТК</t>
  </si>
  <si>
    <t xml:space="preserve">Каша молочная гречневая </t>
  </si>
  <si>
    <t>1/150/5/10</t>
  </si>
  <si>
    <t>102ТТК</t>
  </si>
  <si>
    <t>Цыплята отварные</t>
  </si>
  <si>
    <t>317/2015</t>
  </si>
  <si>
    <t>Лимонный напиток</t>
  </si>
  <si>
    <t>699/2004</t>
  </si>
  <si>
    <t>1/45</t>
  </si>
  <si>
    <t>5ТТК</t>
  </si>
  <si>
    <t>12ТТК</t>
  </si>
  <si>
    <t>1/180</t>
  </si>
  <si>
    <t>220/10/10</t>
  </si>
  <si>
    <t>1/90</t>
  </si>
  <si>
    <t>1/90/40</t>
  </si>
  <si>
    <t>Салат из моркови</t>
  </si>
  <si>
    <t>49/2004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</si>
</sst>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27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wrapText="1"/>
    </xf>
    <xf numFmtId="17" fontId="5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 vertical="top" wrapText="1" indent="3"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6" fillId="0" borderId="13" xfId="0" applyFont="1" applyBorder="1" applyAlignment="1">
      <alignment horizontal="center" wrapText="1"/>
    </xf>
    <xf numFmtId="49" fontId="4" fillId="0" borderId="10" xfId="0" applyNumberFormat="1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vertical="top" wrapText="1"/>
    </xf>
    <xf numFmtId="17" fontId="5" fillId="0" borderId="13" xfId="0" applyNumberFormat="1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wrapText="1"/>
    </xf>
    <xf numFmtId="49" fontId="1" fillId="0" borderId="14" xfId="0" applyNumberFormat="1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5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18"/>
  <sheetViews>
    <sheetView tabSelected="1" zoomScalePageLayoutView="0" workbookViewId="0" topLeftCell="A22">
      <selection activeCell="A158" sqref="A158"/>
    </sheetView>
  </sheetViews>
  <sheetFormatPr defaultColWidth="9.140625" defaultRowHeight="12.75"/>
  <cols>
    <col min="1" max="1" width="37.7109375" style="0" customWidth="1"/>
    <col min="2" max="2" width="11.57421875" style="0" customWidth="1"/>
    <col min="3" max="3" width="12.28125" style="0" customWidth="1"/>
    <col min="4" max="4" width="7.8515625" style="0" customWidth="1"/>
    <col min="5" max="6" width="7.421875" style="0" customWidth="1"/>
    <col min="7" max="7" width="8.28125" style="0" customWidth="1"/>
    <col min="8" max="9" width="6.7109375" style="0" customWidth="1"/>
    <col min="10" max="10" width="6.421875" style="0" customWidth="1"/>
    <col min="11" max="11" width="6.140625" style="0" customWidth="1"/>
    <col min="12" max="12" width="7.140625" style="0" customWidth="1"/>
    <col min="13" max="14" width="6.28125" style="0" customWidth="1"/>
    <col min="15" max="15" width="6.140625" style="0" customWidth="1"/>
  </cols>
  <sheetData>
    <row r="1" ht="18.75">
      <c r="G1" s="1" t="s">
        <v>39</v>
      </c>
    </row>
    <row r="2" ht="18.75">
      <c r="G2" s="1" t="s">
        <v>0</v>
      </c>
    </row>
    <row r="3" ht="18.75">
      <c r="G3" s="1" t="s">
        <v>103</v>
      </c>
    </row>
    <row r="4" ht="18.75">
      <c r="G4" s="1" t="s">
        <v>143</v>
      </c>
    </row>
    <row r="5" ht="1.5" customHeight="1"/>
    <row r="6" spans="1:15" ht="18.75">
      <c r="A6" s="5"/>
      <c r="B6" s="5"/>
      <c r="C6" s="5"/>
      <c r="D6" s="63" t="s">
        <v>1</v>
      </c>
      <c r="E6" s="63"/>
      <c r="F6" s="63"/>
      <c r="G6" s="63"/>
      <c r="H6" s="63" t="s">
        <v>2</v>
      </c>
      <c r="I6" s="63"/>
      <c r="J6" s="63"/>
      <c r="K6" s="63"/>
      <c r="L6" s="63" t="s">
        <v>3</v>
      </c>
      <c r="M6" s="63"/>
      <c r="N6" s="63"/>
      <c r="O6" s="63"/>
    </row>
    <row r="7" spans="1:15" ht="44.25" customHeight="1">
      <c r="A7" s="64" t="s">
        <v>4</v>
      </c>
      <c r="B7" s="6" t="s">
        <v>5</v>
      </c>
      <c r="C7" s="65" t="s">
        <v>7</v>
      </c>
      <c r="D7" s="64" t="s">
        <v>8</v>
      </c>
      <c r="E7" s="64" t="s">
        <v>9</v>
      </c>
      <c r="F7" s="64" t="s">
        <v>10</v>
      </c>
      <c r="G7" s="7" t="s">
        <v>11</v>
      </c>
      <c r="H7" s="64" t="s">
        <v>13</v>
      </c>
      <c r="I7" s="64" t="s">
        <v>14</v>
      </c>
      <c r="J7" s="64" t="s">
        <v>15</v>
      </c>
      <c r="K7" s="64" t="s">
        <v>144</v>
      </c>
      <c r="L7" s="64" t="s">
        <v>16</v>
      </c>
      <c r="M7" s="64" t="s">
        <v>17</v>
      </c>
      <c r="N7" s="64" t="s">
        <v>18</v>
      </c>
      <c r="O7" s="64" t="s">
        <v>19</v>
      </c>
    </row>
    <row r="8" spans="1:15" ht="66.75" customHeight="1">
      <c r="A8" s="64"/>
      <c r="B8" s="6" t="s">
        <v>6</v>
      </c>
      <c r="C8" s="65"/>
      <c r="D8" s="64"/>
      <c r="E8" s="64"/>
      <c r="F8" s="64"/>
      <c r="G8" s="7" t="s">
        <v>12</v>
      </c>
      <c r="H8" s="64"/>
      <c r="I8" s="64"/>
      <c r="J8" s="64"/>
      <c r="K8" s="64"/>
      <c r="L8" s="64"/>
      <c r="M8" s="64"/>
      <c r="N8" s="64"/>
      <c r="O8" s="64"/>
    </row>
    <row r="9" spans="1:15" ht="18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</row>
    <row r="10" spans="1:15" ht="18.75">
      <c r="A10" s="8" t="s">
        <v>20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8.75">
      <c r="A11" s="46" t="s">
        <v>21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1:15" ht="18.75">
      <c r="A12" s="9" t="s">
        <v>145</v>
      </c>
      <c r="B12" s="10" t="s">
        <v>146</v>
      </c>
      <c r="C12" s="10" t="s">
        <v>147</v>
      </c>
      <c r="D12" s="10">
        <v>16</v>
      </c>
      <c r="E12" s="10">
        <v>14.3</v>
      </c>
      <c r="F12" s="10">
        <v>5.2</v>
      </c>
      <c r="G12" s="10">
        <v>192.9</v>
      </c>
      <c r="H12" s="10">
        <v>0.115</v>
      </c>
      <c r="I12" s="10">
        <v>8.26</v>
      </c>
      <c r="J12" s="10">
        <v>0.18</v>
      </c>
      <c r="K12" s="10">
        <v>0.4</v>
      </c>
      <c r="L12" s="10">
        <v>96.34</v>
      </c>
      <c r="M12" s="10">
        <v>219</v>
      </c>
      <c r="N12" s="10">
        <v>21.7</v>
      </c>
      <c r="O12" s="10">
        <v>2.54</v>
      </c>
    </row>
    <row r="13" spans="1:15" ht="18.75">
      <c r="A13" s="17" t="s">
        <v>22</v>
      </c>
      <c r="B13" s="10" t="s">
        <v>23</v>
      </c>
      <c r="C13" s="10" t="s">
        <v>110</v>
      </c>
      <c r="D13" s="10">
        <v>0.14</v>
      </c>
      <c r="E13" s="10">
        <v>0.03</v>
      </c>
      <c r="F13" s="10">
        <v>15.02</v>
      </c>
      <c r="G13" s="10">
        <v>61</v>
      </c>
      <c r="H13" s="10">
        <v>0</v>
      </c>
      <c r="I13" s="10">
        <v>0.03</v>
      </c>
      <c r="J13" s="10">
        <v>0</v>
      </c>
      <c r="K13" s="10">
        <v>0</v>
      </c>
      <c r="L13" s="10">
        <v>3.72</v>
      </c>
      <c r="M13" s="10">
        <v>5.4</v>
      </c>
      <c r="N13" s="10">
        <v>2.87</v>
      </c>
      <c r="O13" s="10">
        <v>0.58</v>
      </c>
    </row>
    <row r="14" spans="1:15" ht="18.75">
      <c r="A14" s="9" t="s">
        <v>43</v>
      </c>
      <c r="B14" s="10" t="s">
        <v>31</v>
      </c>
      <c r="C14" s="10" t="s">
        <v>44</v>
      </c>
      <c r="D14" s="10">
        <v>4.87</v>
      </c>
      <c r="E14" s="10">
        <v>4.4</v>
      </c>
      <c r="F14" s="10">
        <v>10.6</v>
      </c>
      <c r="G14" s="10">
        <v>101.5</v>
      </c>
      <c r="H14" s="10">
        <v>0.004</v>
      </c>
      <c r="I14" s="10">
        <v>0.04</v>
      </c>
      <c r="J14" s="10">
        <v>0.02</v>
      </c>
      <c r="K14" s="10">
        <v>0</v>
      </c>
      <c r="L14" s="10">
        <v>116.2</v>
      </c>
      <c r="M14" s="10">
        <v>65.3</v>
      </c>
      <c r="N14" s="10">
        <v>4.6</v>
      </c>
      <c r="O14" s="10">
        <v>0.13</v>
      </c>
    </row>
    <row r="15" spans="1:15" ht="18.75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18.7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8.75">
      <c r="A17" s="11" t="s">
        <v>24</v>
      </c>
      <c r="B17" s="10"/>
      <c r="C17" s="10"/>
      <c r="D17" s="12">
        <f aca="true" t="shared" si="0" ref="D17:O17">SUM(D12:D16)</f>
        <v>21.01</v>
      </c>
      <c r="E17" s="12">
        <f t="shared" si="0"/>
        <v>18.73</v>
      </c>
      <c r="F17" s="12">
        <f t="shared" si="0"/>
        <v>30.82</v>
      </c>
      <c r="G17" s="12">
        <f t="shared" si="0"/>
        <v>355.4</v>
      </c>
      <c r="H17" s="12">
        <f t="shared" si="0"/>
        <v>0.11900000000000001</v>
      </c>
      <c r="I17" s="12">
        <f t="shared" si="0"/>
        <v>8.329999999999998</v>
      </c>
      <c r="J17" s="12">
        <f t="shared" si="0"/>
        <v>0.19999999999999998</v>
      </c>
      <c r="K17" s="12">
        <f t="shared" si="0"/>
        <v>0.4</v>
      </c>
      <c r="L17" s="12">
        <f t="shared" si="0"/>
        <v>216.26</v>
      </c>
      <c r="M17" s="12">
        <f t="shared" si="0"/>
        <v>289.7</v>
      </c>
      <c r="N17" s="12">
        <f t="shared" si="0"/>
        <v>29.17</v>
      </c>
      <c r="O17" s="12">
        <f t="shared" si="0"/>
        <v>3.25</v>
      </c>
    </row>
    <row r="18" spans="1:15" ht="18.75">
      <c r="A18" s="5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18.75">
      <c r="A19" s="5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8.75">
      <c r="A20" s="8" t="s">
        <v>25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18.75">
      <c r="A21" s="46" t="s">
        <v>21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</row>
    <row r="22" spans="1:15" ht="37.5">
      <c r="A22" s="9" t="s">
        <v>111</v>
      </c>
      <c r="B22" s="10" t="s">
        <v>112</v>
      </c>
      <c r="C22" s="14" t="s">
        <v>51</v>
      </c>
      <c r="D22" s="10">
        <v>1</v>
      </c>
      <c r="E22" s="10">
        <v>5.4</v>
      </c>
      <c r="F22" s="10">
        <v>4</v>
      </c>
      <c r="G22" s="10">
        <v>64.6</v>
      </c>
      <c r="H22" s="10">
        <v>0.035</v>
      </c>
      <c r="I22" s="10">
        <v>10.7</v>
      </c>
      <c r="J22" s="10">
        <v>0.06</v>
      </c>
      <c r="K22" s="10">
        <v>0</v>
      </c>
      <c r="L22" s="10">
        <v>23.3</v>
      </c>
      <c r="M22" s="10">
        <v>31.7</v>
      </c>
      <c r="N22" s="10">
        <v>16.9</v>
      </c>
      <c r="O22" s="10">
        <v>0.6</v>
      </c>
    </row>
    <row r="23" spans="1:15" ht="37.5">
      <c r="A23" s="9" t="s">
        <v>113</v>
      </c>
      <c r="B23" s="10" t="s">
        <v>59</v>
      </c>
      <c r="C23" s="14" t="s">
        <v>114</v>
      </c>
      <c r="D23" s="10">
        <v>5.5</v>
      </c>
      <c r="E23" s="10">
        <v>7.53</v>
      </c>
      <c r="F23" s="10">
        <v>5.28</v>
      </c>
      <c r="G23" s="10">
        <v>110.8</v>
      </c>
      <c r="H23" s="10">
        <v>0.04</v>
      </c>
      <c r="I23" s="10">
        <v>3.6</v>
      </c>
      <c r="J23" s="10">
        <v>0.03</v>
      </c>
      <c r="K23" s="10">
        <v>0.05</v>
      </c>
      <c r="L23" s="10">
        <v>26.34</v>
      </c>
      <c r="M23" s="10">
        <v>66.26</v>
      </c>
      <c r="N23" s="10">
        <v>15.05</v>
      </c>
      <c r="O23" s="10">
        <v>0.79</v>
      </c>
    </row>
    <row r="24" spans="1:15" ht="18.75">
      <c r="A24" s="9" t="s">
        <v>98</v>
      </c>
      <c r="B24" s="10" t="s">
        <v>115</v>
      </c>
      <c r="C24" s="14" t="s">
        <v>142</v>
      </c>
      <c r="D24" s="10">
        <v>21.5</v>
      </c>
      <c r="E24" s="10">
        <v>17.7</v>
      </c>
      <c r="F24" s="10">
        <v>0.6</v>
      </c>
      <c r="G24" s="10">
        <v>248</v>
      </c>
      <c r="H24" s="10">
        <v>0.08</v>
      </c>
      <c r="I24" s="10">
        <v>0.9</v>
      </c>
      <c r="J24" s="10">
        <v>0.03</v>
      </c>
      <c r="K24" s="10">
        <v>0.15</v>
      </c>
      <c r="L24" s="10">
        <v>17.3</v>
      </c>
      <c r="M24" s="10">
        <v>171</v>
      </c>
      <c r="N24" s="10">
        <v>20.4</v>
      </c>
      <c r="O24" s="10">
        <v>1.4</v>
      </c>
    </row>
    <row r="25" spans="1:15" ht="18.75">
      <c r="A25" s="9" t="s">
        <v>52</v>
      </c>
      <c r="B25" s="10" t="s">
        <v>53</v>
      </c>
      <c r="C25" s="14" t="s">
        <v>165</v>
      </c>
      <c r="D25" s="10">
        <v>11.5</v>
      </c>
      <c r="E25" s="10">
        <v>5.8</v>
      </c>
      <c r="F25" s="10">
        <v>116.5</v>
      </c>
      <c r="G25" s="10">
        <v>564.7</v>
      </c>
      <c r="H25" s="10">
        <v>0.1</v>
      </c>
      <c r="I25" s="10">
        <v>0</v>
      </c>
      <c r="J25" s="10">
        <v>0.018</v>
      </c>
      <c r="K25" s="10">
        <v>0.06</v>
      </c>
      <c r="L25" s="10">
        <v>13.6</v>
      </c>
      <c r="M25" s="10">
        <v>22.7</v>
      </c>
      <c r="N25" s="10">
        <v>75.3</v>
      </c>
      <c r="O25" s="10">
        <v>1.5</v>
      </c>
    </row>
    <row r="26" spans="1:15" ht="18.75">
      <c r="A26" s="9" t="s">
        <v>69</v>
      </c>
      <c r="B26" s="10" t="s">
        <v>31</v>
      </c>
      <c r="C26" s="14" t="s">
        <v>32</v>
      </c>
      <c r="D26" s="10">
        <v>0.8</v>
      </c>
      <c r="E26" s="10" t="s">
        <v>33</v>
      </c>
      <c r="F26" s="10">
        <v>12</v>
      </c>
      <c r="G26" s="10">
        <v>91.2</v>
      </c>
      <c r="H26" s="10">
        <v>0.08</v>
      </c>
      <c r="I26" s="10">
        <v>50</v>
      </c>
      <c r="J26" s="10">
        <v>0</v>
      </c>
      <c r="K26" s="10">
        <v>0.6</v>
      </c>
      <c r="L26" s="10">
        <v>42</v>
      </c>
      <c r="M26" s="10">
        <v>32</v>
      </c>
      <c r="N26" s="10">
        <v>8</v>
      </c>
      <c r="O26" s="10">
        <v>1.3</v>
      </c>
    </row>
    <row r="27" spans="1:15" ht="18.75">
      <c r="A27" s="9" t="s">
        <v>34</v>
      </c>
      <c r="B27" s="10"/>
      <c r="C27" s="14" t="s">
        <v>101</v>
      </c>
      <c r="D27" s="10">
        <v>2.64</v>
      </c>
      <c r="E27" s="10">
        <v>0.44</v>
      </c>
      <c r="F27" s="10">
        <v>16.4</v>
      </c>
      <c r="G27" s="10">
        <v>80.12</v>
      </c>
      <c r="H27" s="10">
        <v>0.09</v>
      </c>
      <c r="I27" s="10">
        <v>0</v>
      </c>
      <c r="J27" s="10">
        <v>0</v>
      </c>
      <c r="K27" s="10">
        <v>0</v>
      </c>
      <c r="L27" s="10">
        <v>18</v>
      </c>
      <c r="M27" s="10">
        <v>7</v>
      </c>
      <c r="N27" s="10">
        <v>24</v>
      </c>
      <c r="O27" s="10">
        <v>2</v>
      </c>
    </row>
    <row r="28" spans="1:15" ht="18.75">
      <c r="A28" s="9" t="s">
        <v>48</v>
      </c>
      <c r="B28" s="10"/>
      <c r="C28" s="14" t="s">
        <v>51</v>
      </c>
      <c r="D28" s="10">
        <v>5.42</v>
      </c>
      <c r="E28" s="10">
        <v>12.2</v>
      </c>
      <c r="F28" s="10">
        <v>43.5</v>
      </c>
      <c r="G28" s="10">
        <v>274.75</v>
      </c>
      <c r="H28" s="10">
        <v>0.11</v>
      </c>
      <c r="I28" s="10">
        <v>0</v>
      </c>
      <c r="J28" s="10">
        <v>18</v>
      </c>
      <c r="K28" s="10">
        <v>0.15</v>
      </c>
      <c r="L28" s="10">
        <v>31</v>
      </c>
      <c r="M28" s="10">
        <v>89</v>
      </c>
      <c r="N28" s="10">
        <v>13</v>
      </c>
      <c r="O28" s="10">
        <v>1.3</v>
      </c>
    </row>
    <row r="29" spans="1:15" ht="18.75">
      <c r="A29" s="48"/>
      <c r="B29" s="49"/>
      <c r="C29" s="51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</row>
    <row r="30" spans="1:15" ht="18.75">
      <c r="A30" s="50" t="s">
        <v>24</v>
      </c>
      <c r="B30" s="49"/>
      <c r="C30" s="49"/>
      <c r="D30" s="39">
        <f>SUM(D22:D28)</f>
        <v>48.36</v>
      </c>
      <c r="E30" s="39">
        <f aca="true" t="shared" si="1" ref="E30:O30">SUM(E22:E28)</f>
        <v>49.06999999999999</v>
      </c>
      <c r="F30" s="39">
        <f t="shared" si="1"/>
        <v>198.28</v>
      </c>
      <c r="G30" s="39">
        <f t="shared" si="1"/>
        <v>1434.17</v>
      </c>
      <c r="H30" s="39">
        <f t="shared" si="1"/>
        <v>0.535</v>
      </c>
      <c r="I30" s="39">
        <f t="shared" si="1"/>
        <v>65.2</v>
      </c>
      <c r="J30" s="39">
        <f t="shared" si="1"/>
        <v>18.138</v>
      </c>
      <c r="K30" s="39">
        <f t="shared" si="1"/>
        <v>1.01</v>
      </c>
      <c r="L30" s="39">
        <f t="shared" si="1"/>
        <v>171.54</v>
      </c>
      <c r="M30" s="39">
        <f t="shared" si="1"/>
        <v>419.66</v>
      </c>
      <c r="N30" s="39">
        <f t="shared" si="1"/>
        <v>172.64999999999998</v>
      </c>
      <c r="O30" s="39">
        <f t="shared" si="1"/>
        <v>8.89</v>
      </c>
    </row>
    <row r="31" spans="1:15" ht="18.7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8.7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8.75">
      <c r="A33" s="11" t="s">
        <v>37</v>
      </c>
      <c r="B33" s="12"/>
      <c r="C33" s="12"/>
      <c r="D33" s="12">
        <f aca="true" t="shared" si="2" ref="D33:O33">D17+D30</f>
        <v>69.37</v>
      </c>
      <c r="E33" s="12">
        <f t="shared" si="2"/>
        <v>67.8</v>
      </c>
      <c r="F33" s="12">
        <f t="shared" si="2"/>
        <v>229.1</v>
      </c>
      <c r="G33" s="12">
        <f t="shared" si="2"/>
        <v>1789.5700000000002</v>
      </c>
      <c r="H33" s="12">
        <f t="shared" si="2"/>
        <v>0.654</v>
      </c>
      <c r="I33" s="12">
        <f t="shared" si="2"/>
        <v>73.53</v>
      </c>
      <c r="J33" s="12">
        <f t="shared" si="2"/>
        <v>18.338</v>
      </c>
      <c r="K33" s="12">
        <f t="shared" si="2"/>
        <v>1.4100000000000001</v>
      </c>
      <c r="L33" s="12">
        <f t="shared" si="2"/>
        <v>387.79999999999995</v>
      </c>
      <c r="M33" s="12">
        <f t="shared" si="2"/>
        <v>709.36</v>
      </c>
      <c r="N33" s="12">
        <f t="shared" si="2"/>
        <v>201.82</v>
      </c>
      <c r="O33" s="12">
        <f t="shared" si="2"/>
        <v>12.14</v>
      </c>
    </row>
    <row r="34" spans="1:15" ht="18.75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2.75">
      <c r="A35" s="3" t="s">
        <v>38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40" spans="16:19" ht="22.5" customHeight="1">
      <c r="P40" s="4"/>
      <c r="Q40" s="4"/>
      <c r="R40" s="4"/>
      <c r="S40" s="4"/>
    </row>
    <row r="62" spans="1:15" ht="26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20.25" customHeight="1">
      <c r="A63" s="8" t="s">
        <v>20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 ht="18.75">
      <c r="A64" s="46" t="s">
        <v>41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</row>
    <row r="65" spans="1:15" ht="37.5">
      <c r="A65" s="9" t="s">
        <v>117</v>
      </c>
      <c r="B65" s="10" t="s">
        <v>87</v>
      </c>
      <c r="C65" s="10" t="s">
        <v>166</v>
      </c>
      <c r="D65" s="10">
        <v>13.58</v>
      </c>
      <c r="E65" s="10">
        <v>11.48</v>
      </c>
      <c r="F65" s="10">
        <v>75</v>
      </c>
      <c r="G65" s="10">
        <v>507</v>
      </c>
      <c r="H65" s="10">
        <v>0.3</v>
      </c>
      <c r="I65" s="10">
        <v>0.52</v>
      </c>
      <c r="J65" s="10">
        <v>0.058</v>
      </c>
      <c r="K65" s="10">
        <v>0.162</v>
      </c>
      <c r="L65" s="10">
        <v>131.8</v>
      </c>
      <c r="M65" s="10">
        <v>283.6</v>
      </c>
      <c r="N65" s="10">
        <v>84.4</v>
      </c>
      <c r="O65" s="10">
        <v>2.5</v>
      </c>
    </row>
    <row r="66" spans="1:15" ht="18.75">
      <c r="A66" s="9" t="s">
        <v>109</v>
      </c>
      <c r="B66" s="10" t="s">
        <v>31</v>
      </c>
      <c r="C66" s="14" t="s">
        <v>102</v>
      </c>
      <c r="D66" s="10">
        <v>8.46</v>
      </c>
      <c r="E66" s="10">
        <v>7.43</v>
      </c>
      <c r="F66" s="10">
        <v>8.28</v>
      </c>
      <c r="G66" s="10">
        <v>159.83</v>
      </c>
      <c r="H66" s="10">
        <v>0.12</v>
      </c>
      <c r="I66" s="10">
        <v>0.16</v>
      </c>
      <c r="J66" s="10">
        <v>65</v>
      </c>
      <c r="K66" s="10">
        <v>0.1</v>
      </c>
      <c r="L66" s="10">
        <v>132</v>
      </c>
      <c r="M66" s="10">
        <v>32.5</v>
      </c>
      <c r="N66" s="10">
        <v>22</v>
      </c>
      <c r="O66" s="10">
        <v>1.5</v>
      </c>
    </row>
    <row r="67" spans="1:15" ht="18.75">
      <c r="A67" s="9" t="s">
        <v>118</v>
      </c>
      <c r="B67" s="10" t="s">
        <v>68</v>
      </c>
      <c r="C67" s="10" t="s">
        <v>32</v>
      </c>
      <c r="D67" s="10">
        <v>1.84</v>
      </c>
      <c r="E67" s="10">
        <v>1.36</v>
      </c>
      <c r="F67" s="10">
        <v>17.27</v>
      </c>
      <c r="G67" s="10">
        <v>88.71</v>
      </c>
      <c r="H67" s="10">
        <v>0.015</v>
      </c>
      <c r="I67" s="10">
        <v>0.24</v>
      </c>
      <c r="J67" s="10">
        <v>0.006</v>
      </c>
      <c r="K67" s="10">
        <v>0.06</v>
      </c>
      <c r="L67" s="10">
        <v>52.9</v>
      </c>
      <c r="M67" s="10">
        <v>51</v>
      </c>
      <c r="N67" s="10">
        <v>14.97</v>
      </c>
      <c r="O67" s="10">
        <v>0.6</v>
      </c>
    </row>
    <row r="68" spans="1:15" ht="18.75">
      <c r="A68" s="52"/>
      <c r="B68" s="49"/>
      <c r="C68" s="53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</row>
    <row r="69" spans="1:15" ht="18.75">
      <c r="A69" s="5"/>
      <c r="B69" s="10"/>
      <c r="C69" s="14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ht="18.75">
      <c r="A70" s="11" t="s">
        <v>24</v>
      </c>
      <c r="B70" s="10"/>
      <c r="C70" s="14"/>
      <c r="D70" s="12">
        <f aca="true" t="shared" si="3" ref="D70:O70">SUM(D65:D69)</f>
        <v>23.88</v>
      </c>
      <c r="E70" s="12">
        <f t="shared" si="3"/>
        <v>20.27</v>
      </c>
      <c r="F70" s="12">
        <f t="shared" si="3"/>
        <v>100.55</v>
      </c>
      <c r="G70" s="12">
        <f t="shared" si="3"/>
        <v>755.5400000000001</v>
      </c>
      <c r="H70" s="12">
        <f t="shared" si="3"/>
        <v>0.435</v>
      </c>
      <c r="I70" s="12">
        <f t="shared" si="3"/>
        <v>0.92</v>
      </c>
      <c r="J70" s="12">
        <f t="shared" si="3"/>
        <v>65.06400000000001</v>
      </c>
      <c r="K70" s="12">
        <f t="shared" si="3"/>
        <v>0.322</v>
      </c>
      <c r="L70" s="12">
        <f t="shared" si="3"/>
        <v>316.7</v>
      </c>
      <c r="M70" s="12">
        <f t="shared" si="3"/>
        <v>367.1</v>
      </c>
      <c r="N70" s="12">
        <f t="shared" si="3"/>
        <v>121.37</v>
      </c>
      <c r="O70" s="12">
        <f t="shared" si="3"/>
        <v>4.6</v>
      </c>
    </row>
    <row r="71" spans="1:15" ht="18.75">
      <c r="A71" s="5"/>
      <c r="B71" s="10"/>
      <c r="C71" s="14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18.75">
      <c r="A72" s="5"/>
      <c r="B72" s="10"/>
      <c r="C72" s="14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ht="22.5" customHeight="1">
      <c r="A73" s="8" t="s">
        <v>25</v>
      </c>
      <c r="B73" s="10"/>
      <c r="C73" s="14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ht="18.75">
      <c r="A74" s="46" t="s">
        <v>41</v>
      </c>
      <c r="B74" s="45"/>
      <c r="C74" s="54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</row>
    <row r="75" spans="1:15" ht="18.75">
      <c r="A75" s="17" t="s">
        <v>119</v>
      </c>
      <c r="B75" s="10" t="s">
        <v>120</v>
      </c>
      <c r="C75" s="14" t="s">
        <v>51</v>
      </c>
      <c r="D75" s="10">
        <v>2.4</v>
      </c>
      <c r="E75" s="10">
        <v>3.95</v>
      </c>
      <c r="F75" s="10">
        <v>2.4</v>
      </c>
      <c r="G75" s="10">
        <v>56.9</v>
      </c>
      <c r="H75" s="10">
        <v>0.03</v>
      </c>
      <c r="I75" s="10">
        <v>5.8</v>
      </c>
      <c r="J75" s="10">
        <v>0</v>
      </c>
      <c r="K75" s="10">
        <v>0.04</v>
      </c>
      <c r="L75" s="10">
        <v>20.6</v>
      </c>
      <c r="M75" s="10">
        <v>36.6</v>
      </c>
      <c r="N75" s="10">
        <v>6.7</v>
      </c>
      <c r="O75" s="10">
        <v>0.45</v>
      </c>
    </row>
    <row r="76" spans="1:15" ht="37.5">
      <c r="A76" s="9" t="s">
        <v>72</v>
      </c>
      <c r="B76" s="10" t="s">
        <v>73</v>
      </c>
      <c r="C76" s="14" t="s">
        <v>74</v>
      </c>
      <c r="D76" s="10">
        <v>1.94</v>
      </c>
      <c r="E76" s="10">
        <v>4.68</v>
      </c>
      <c r="F76" s="10">
        <v>12.18</v>
      </c>
      <c r="G76" s="10">
        <v>98.66</v>
      </c>
      <c r="H76" s="10">
        <v>0.04</v>
      </c>
      <c r="I76" s="10">
        <v>8.15</v>
      </c>
      <c r="J76" s="10">
        <v>0.153</v>
      </c>
      <c r="K76" s="10">
        <v>0.04</v>
      </c>
      <c r="L76" s="10">
        <v>44.61</v>
      </c>
      <c r="M76" s="10">
        <v>50.5</v>
      </c>
      <c r="N76" s="10">
        <v>21.9</v>
      </c>
      <c r="O76" s="10">
        <v>1.02</v>
      </c>
    </row>
    <row r="77" spans="1:15" ht="18.75">
      <c r="A77" s="9" t="s">
        <v>121</v>
      </c>
      <c r="B77" s="10" t="s">
        <v>31</v>
      </c>
      <c r="C77" s="14" t="s">
        <v>126</v>
      </c>
      <c r="D77" s="10">
        <v>13.5</v>
      </c>
      <c r="E77" s="10">
        <v>23.2</v>
      </c>
      <c r="F77" s="10">
        <v>2</v>
      </c>
      <c r="G77" s="10">
        <v>271.9</v>
      </c>
      <c r="H77" s="10">
        <v>0.4</v>
      </c>
      <c r="I77" s="10">
        <v>0</v>
      </c>
      <c r="J77" s="10">
        <v>0</v>
      </c>
      <c r="K77" s="10">
        <v>0.09</v>
      </c>
      <c r="L77" s="10">
        <v>1.2</v>
      </c>
      <c r="M77" s="10">
        <v>132.6</v>
      </c>
      <c r="N77" s="10">
        <v>2</v>
      </c>
      <c r="O77" s="10">
        <v>1.43</v>
      </c>
    </row>
    <row r="78" spans="1:15" ht="18.75">
      <c r="A78" s="9" t="s">
        <v>28</v>
      </c>
      <c r="B78" s="10" t="s">
        <v>29</v>
      </c>
      <c r="C78" s="14" t="s">
        <v>165</v>
      </c>
      <c r="D78" s="10">
        <v>17.9</v>
      </c>
      <c r="E78" s="10">
        <v>5.9</v>
      </c>
      <c r="F78" s="10">
        <v>111.8</v>
      </c>
      <c r="G78" s="10">
        <v>572.4</v>
      </c>
      <c r="H78" s="10">
        <v>0.2</v>
      </c>
      <c r="I78" s="10">
        <v>0</v>
      </c>
      <c r="J78" s="10">
        <v>0.02</v>
      </c>
      <c r="K78" s="10">
        <v>0.06</v>
      </c>
      <c r="L78" s="10">
        <v>30.4</v>
      </c>
      <c r="M78" s="10">
        <v>133</v>
      </c>
      <c r="N78" s="10">
        <v>24.2</v>
      </c>
      <c r="O78" s="10">
        <v>2.4</v>
      </c>
    </row>
    <row r="79" spans="1:15" ht="18.75">
      <c r="A79" s="9" t="s">
        <v>54</v>
      </c>
      <c r="B79" s="10" t="s">
        <v>55</v>
      </c>
      <c r="C79" s="14" t="s">
        <v>32</v>
      </c>
      <c r="D79" s="10">
        <v>0.27</v>
      </c>
      <c r="E79" s="10">
        <v>0.12</v>
      </c>
      <c r="F79" s="10">
        <v>16.95</v>
      </c>
      <c r="G79" s="10">
        <v>69.96</v>
      </c>
      <c r="H79" s="10">
        <v>0.007</v>
      </c>
      <c r="I79" s="10">
        <v>24</v>
      </c>
      <c r="J79" s="10">
        <v>0.003</v>
      </c>
      <c r="K79" s="10">
        <v>0.01</v>
      </c>
      <c r="L79" s="10">
        <v>9.95</v>
      </c>
      <c r="M79" s="10">
        <v>8.6</v>
      </c>
      <c r="N79" s="10">
        <v>8.1</v>
      </c>
      <c r="O79" s="10">
        <v>0.38</v>
      </c>
    </row>
    <row r="80" spans="1:15" ht="18.75">
      <c r="A80" s="9" t="s">
        <v>34</v>
      </c>
      <c r="B80" s="10"/>
      <c r="C80" s="14" t="s">
        <v>101</v>
      </c>
      <c r="D80" s="10">
        <v>2.64</v>
      </c>
      <c r="E80" s="10">
        <v>0.44</v>
      </c>
      <c r="F80" s="10">
        <v>16.4</v>
      </c>
      <c r="G80" s="10">
        <v>80.12</v>
      </c>
      <c r="H80" s="10">
        <v>0.09</v>
      </c>
      <c r="I80" s="10">
        <v>0</v>
      </c>
      <c r="J80" s="10">
        <v>0</v>
      </c>
      <c r="K80" s="10">
        <v>0</v>
      </c>
      <c r="L80" s="10">
        <v>18</v>
      </c>
      <c r="M80" s="10">
        <v>7</v>
      </c>
      <c r="N80" s="10">
        <v>24</v>
      </c>
      <c r="O80" s="10">
        <v>2</v>
      </c>
    </row>
    <row r="81" spans="1:15" ht="18.75">
      <c r="A81" s="9" t="s">
        <v>71</v>
      </c>
      <c r="B81" s="10" t="s">
        <v>31</v>
      </c>
      <c r="C81" s="14" t="s">
        <v>51</v>
      </c>
      <c r="D81" s="10">
        <v>5.33</v>
      </c>
      <c r="E81" s="10">
        <v>12.61</v>
      </c>
      <c r="F81" s="10">
        <v>25.13</v>
      </c>
      <c r="G81" s="10">
        <v>265.33</v>
      </c>
      <c r="H81" s="10">
        <v>0.11</v>
      </c>
      <c r="I81" s="10">
        <v>0</v>
      </c>
      <c r="J81" s="10">
        <v>18</v>
      </c>
      <c r="K81" s="10">
        <v>0.15</v>
      </c>
      <c r="L81" s="10">
        <v>31</v>
      </c>
      <c r="M81" s="10">
        <v>89</v>
      </c>
      <c r="N81" s="10">
        <v>13</v>
      </c>
      <c r="O81" s="10">
        <v>1.3</v>
      </c>
    </row>
    <row r="82" spans="1:15" ht="18.75">
      <c r="A82" s="9"/>
      <c r="B82" s="10"/>
      <c r="C82" s="13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 ht="18.75">
      <c r="A83" s="11" t="s">
        <v>56</v>
      </c>
      <c r="B83" s="10"/>
      <c r="C83" s="14"/>
      <c r="D83" s="12">
        <f aca="true" t="shared" si="4" ref="D83:O83">SUM(D75:D81)</f>
        <v>43.98</v>
      </c>
      <c r="E83" s="12">
        <f t="shared" si="4"/>
        <v>50.89999999999999</v>
      </c>
      <c r="F83" s="12">
        <f t="shared" si="4"/>
        <v>186.85999999999999</v>
      </c>
      <c r="G83" s="12">
        <f t="shared" si="4"/>
        <v>1415.27</v>
      </c>
      <c r="H83" s="12">
        <f t="shared" si="4"/>
        <v>0.877</v>
      </c>
      <c r="I83" s="12">
        <f t="shared" si="4"/>
        <v>37.95</v>
      </c>
      <c r="J83" s="12">
        <f t="shared" si="4"/>
        <v>18.176</v>
      </c>
      <c r="K83" s="12">
        <f t="shared" si="4"/>
        <v>0.39</v>
      </c>
      <c r="L83" s="12">
        <f t="shared" si="4"/>
        <v>155.76</v>
      </c>
      <c r="M83" s="12">
        <f t="shared" si="4"/>
        <v>457.3</v>
      </c>
      <c r="N83" s="12">
        <f t="shared" si="4"/>
        <v>99.9</v>
      </c>
      <c r="O83" s="12">
        <f t="shared" si="4"/>
        <v>8.98</v>
      </c>
    </row>
    <row r="84" spans="1:15" ht="18.75">
      <c r="A84" s="11"/>
      <c r="B84" s="10"/>
      <c r="C84" s="14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 ht="18.75">
      <c r="A85" s="11"/>
      <c r="B85" s="12"/>
      <c r="C85" s="1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1:15" ht="18.75">
      <c r="A86" s="11" t="s">
        <v>37</v>
      </c>
      <c r="B86" s="12"/>
      <c r="C86" s="19"/>
      <c r="D86" s="12">
        <f aca="true" t="shared" si="5" ref="D86:O86">D70+D83</f>
        <v>67.86</v>
      </c>
      <c r="E86" s="12">
        <f t="shared" si="5"/>
        <v>71.16999999999999</v>
      </c>
      <c r="F86" s="12">
        <f t="shared" si="5"/>
        <v>287.40999999999997</v>
      </c>
      <c r="G86" s="12">
        <f t="shared" si="5"/>
        <v>2170.81</v>
      </c>
      <c r="H86" s="12">
        <f t="shared" si="5"/>
        <v>1.312</v>
      </c>
      <c r="I86" s="12">
        <f t="shared" si="5"/>
        <v>38.870000000000005</v>
      </c>
      <c r="J86" s="12">
        <f t="shared" si="5"/>
        <v>83.24000000000001</v>
      </c>
      <c r="K86" s="12">
        <f t="shared" si="5"/>
        <v>0.712</v>
      </c>
      <c r="L86" s="12">
        <f t="shared" si="5"/>
        <v>472.46</v>
      </c>
      <c r="M86" s="12">
        <f t="shared" si="5"/>
        <v>824.4000000000001</v>
      </c>
      <c r="N86" s="12">
        <f t="shared" si="5"/>
        <v>221.27</v>
      </c>
      <c r="O86" s="12">
        <f t="shared" si="5"/>
        <v>13.58</v>
      </c>
    </row>
    <row r="87" spans="1:15" ht="18.75">
      <c r="A87" s="11"/>
      <c r="B87" s="12"/>
      <c r="C87" s="1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</row>
    <row r="88" spans="1:15" ht="12.75">
      <c r="A88" s="3" t="s">
        <v>57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ht="18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ht="18.75">
      <c r="A90" s="8" t="s">
        <v>20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1:15" ht="18.75">
      <c r="A91" s="46" t="s">
        <v>58</v>
      </c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</row>
    <row r="92" spans="1:15" ht="18.75">
      <c r="A92" s="9" t="s">
        <v>122</v>
      </c>
      <c r="B92" s="14" t="s">
        <v>152</v>
      </c>
      <c r="C92" s="14" t="s">
        <v>116</v>
      </c>
      <c r="D92" s="10">
        <v>7.38</v>
      </c>
      <c r="E92" s="10">
        <v>8.15</v>
      </c>
      <c r="F92" s="10">
        <v>15.9</v>
      </c>
      <c r="G92" s="10">
        <v>166.5</v>
      </c>
      <c r="H92" s="10">
        <v>0.003</v>
      </c>
      <c r="I92" s="10">
        <v>0.028</v>
      </c>
      <c r="J92" s="10">
        <v>0</v>
      </c>
      <c r="K92" s="10">
        <v>0</v>
      </c>
      <c r="L92" s="10">
        <v>77.4</v>
      </c>
      <c r="M92" s="10">
        <v>43.5</v>
      </c>
      <c r="N92" s="10">
        <v>3.05</v>
      </c>
      <c r="O92" s="10">
        <v>0.087</v>
      </c>
    </row>
    <row r="93" spans="1:15" ht="33">
      <c r="A93" s="9" t="s">
        <v>123</v>
      </c>
      <c r="B93" s="10" t="s">
        <v>148</v>
      </c>
      <c r="C93" s="14" t="s">
        <v>149</v>
      </c>
      <c r="D93" s="10">
        <v>17.37</v>
      </c>
      <c r="E93" s="10">
        <v>6.98</v>
      </c>
      <c r="F93" s="10">
        <v>107.17</v>
      </c>
      <c r="G93" s="10">
        <v>680.99</v>
      </c>
      <c r="H93" s="10">
        <v>0.36</v>
      </c>
      <c r="I93" s="10">
        <v>0</v>
      </c>
      <c r="J93" s="10">
        <v>0.03</v>
      </c>
      <c r="K93" s="10">
        <v>0.068</v>
      </c>
      <c r="L93" s="10">
        <v>32.09</v>
      </c>
      <c r="M93" s="10">
        <v>333</v>
      </c>
      <c r="N93" s="10">
        <v>115.3</v>
      </c>
      <c r="O93" s="10">
        <v>3.25</v>
      </c>
    </row>
    <row r="94" spans="1:19" ht="37.5">
      <c r="A94" s="17" t="s">
        <v>45</v>
      </c>
      <c r="B94" s="10" t="s">
        <v>46</v>
      </c>
      <c r="C94" s="14" t="s">
        <v>47</v>
      </c>
      <c r="D94" s="10">
        <v>0.19</v>
      </c>
      <c r="E94" s="10">
        <v>0.04</v>
      </c>
      <c r="F94" s="10">
        <v>15.21</v>
      </c>
      <c r="G94" s="10">
        <v>61.98</v>
      </c>
      <c r="H94" s="10">
        <v>0.002</v>
      </c>
      <c r="I94" s="10">
        <v>1.15</v>
      </c>
      <c r="J94" s="10">
        <v>0.001</v>
      </c>
      <c r="K94" s="10">
        <v>0</v>
      </c>
      <c r="L94" s="10">
        <v>6.18</v>
      </c>
      <c r="M94" s="10">
        <v>6.72</v>
      </c>
      <c r="N94" s="10">
        <v>3.6</v>
      </c>
      <c r="O94" s="10">
        <v>0.62</v>
      </c>
      <c r="P94" s="4"/>
      <c r="Q94" s="4"/>
      <c r="R94" s="4"/>
      <c r="S94" s="4"/>
    </row>
    <row r="95" spans="1:15" ht="18.75">
      <c r="A95" s="55"/>
      <c r="B95" s="49"/>
      <c r="C95" s="53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</row>
    <row r="96" spans="1:15" ht="18.75">
      <c r="A96" s="11" t="s">
        <v>24</v>
      </c>
      <c r="B96" s="10"/>
      <c r="C96" s="14"/>
      <c r="D96" s="12">
        <f aca="true" t="shared" si="6" ref="D96:O96">SUM(D92:D95)</f>
        <v>24.94</v>
      </c>
      <c r="E96" s="12">
        <f t="shared" si="6"/>
        <v>15.17</v>
      </c>
      <c r="F96" s="12">
        <f t="shared" si="6"/>
        <v>138.28</v>
      </c>
      <c r="G96" s="12">
        <f t="shared" si="6"/>
        <v>909.47</v>
      </c>
      <c r="H96" s="12">
        <f t="shared" si="6"/>
        <v>0.365</v>
      </c>
      <c r="I96" s="12">
        <f t="shared" si="6"/>
        <v>1.178</v>
      </c>
      <c r="J96" s="12">
        <f t="shared" si="6"/>
        <v>0.031</v>
      </c>
      <c r="K96" s="12">
        <f t="shared" si="6"/>
        <v>0.068</v>
      </c>
      <c r="L96" s="12">
        <f t="shared" si="6"/>
        <v>115.67000000000002</v>
      </c>
      <c r="M96" s="12">
        <f t="shared" si="6"/>
        <v>383.22</v>
      </c>
      <c r="N96" s="12">
        <f t="shared" si="6"/>
        <v>121.94999999999999</v>
      </c>
      <c r="O96" s="12">
        <f t="shared" si="6"/>
        <v>3.9570000000000003</v>
      </c>
    </row>
    <row r="97" spans="1:15" ht="18.75">
      <c r="A97" s="5"/>
      <c r="B97" s="10"/>
      <c r="C97" s="14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 ht="18.75">
      <c r="A98" s="5"/>
      <c r="B98" s="10"/>
      <c r="C98" s="14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 ht="18.75">
      <c r="A99" s="8" t="s">
        <v>25</v>
      </c>
      <c r="B99" s="10"/>
      <c r="C99" s="14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 ht="18.75">
      <c r="A100" s="46" t="s">
        <v>58</v>
      </c>
      <c r="B100" s="45"/>
      <c r="C100" s="54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</row>
    <row r="101" spans="1:15" ht="37.5">
      <c r="A101" s="9" t="s">
        <v>124</v>
      </c>
      <c r="B101" s="10" t="s">
        <v>150</v>
      </c>
      <c r="C101" s="14" t="s">
        <v>51</v>
      </c>
      <c r="D101" s="10">
        <v>1.5</v>
      </c>
      <c r="E101" s="10">
        <v>4.5</v>
      </c>
      <c r="F101" s="10">
        <v>9.05</v>
      </c>
      <c r="G101" s="10">
        <v>9.08</v>
      </c>
      <c r="H101" s="10">
        <v>0.02</v>
      </c>
      <c r="I101" s="10">
        <v>14.8</v>
      </c>
      <c r="J101" s="10">
        <v>0.13</v>
      </c>
      <c r="K101" s="10">
        <v>0</v>
      </c>
      <c r="L101" s="10">
        <v>42.2</v>
      </c>
      <c r="M101" s="10">
        <v>27.9</v>
      </c>
      <c r="N101" s="10">
        <v>15.4</v>
      </c>
      <c r="O101" s="10">
        <v>0.5</v>
      </c>
    </row>
    <row r="102" spans="1:15" ht="56.25">
      <c r="A102" s="9" t="s">
        <v>76</v>
      </c>
      <c r="B102" s="10" t="s">
        <v>77</v>
      </c>
      <c r="C102" s="14" t="s">
        <v>27</v>
      </c>
      <c r="D102" s="10">
        <v>2.75</v>
      </c>
      <c r="E102" s="10">
        <v>2.36</v>
      </c>
      <c r="F102" s="10">
        <v>18.96</v>
      </c>
      <c r="G102" s="10">
        <v>108.2</v>
      </c>
      <c r="H102" s="10">
        <v>0.085</v>
      </c>
      <c r="I102" s="10">
        <v>7</v>
      </c>
      <c r="J102" s="10">
        <v>0.133</v>
      </c>
      <c r="K102" s="10">
        <v>0.05</v>
      </c>
      <c r="L102" s="10">
        <v>20.8</v>
      </c>
      <c r="M102" s="10">
        <v>57.8</v>
      </c>
      <c r="N102" s="10">
        <v>21.8</v>
      </c>
      <c r="O102" s="10">
        <v>0.91</v>
      </c>
    </row>
    <row r="103" spans="1:15" ht="18.75">
      <c r="A103" s="9" t="s">
        <v>125</v>
      </c>
      <c r="B103" s="10" t="s">
        <v>151</v>
      </c>
      <c r="C103" s="14" t="s">
        <v>126</v>
      </c>
      <c r="D103" s="10">
        <v>14.8</v>
      </c>
      <c r="E103" s="10">
        <v>26.02</v>
      </c>
      <c r="F103" s="10">
        <v>2.11</v>
      </c>
      <c r="G103" s="10">
        <v>301.85</v>
      </c>
      <c r="H103" s="10">
        <v>0.43</v>
      </c>
      <c r="I103" s="10">
        <v>0.017</v>
      </c>
      <c r="J103" s="10">
        <v>0.015</v>
      </c>
      <c r="K103" s="10">
        <v>0.125</v>
      </c>
      <c r="L103" s="10">
        <v>48.41</v>
      </c>
      <c r="M103" s="10">
        <v>194.6</v>
      </c>
      <c r="N103" s="10">
        <v>4.4</v>
      </c>
      <c r="O103" s="10">
        <v>1.86</v>
      </c>
    </row>
    <row r="104" spans="1:15" ht="18.75">
      <c r="A104" s="9" t="s">
        <v>66</v>
      </c>
      <c r="B104" s="10" t="s">
        <v>67</v>
      </c>
      <c r="C104" s="14" t="s">
        <v>165</v>
      </c>
      <c r="D104" s="10">
        <v>3.6</v>
      </c>
      <c r="E104" s="10">
        <v>5.2</v>
      </c>
      <c r="F104" s="10">
        <v>23.3</v>
      </c>
      <c r="G104" s="10">
        <v>154.6</v>
      </c>
      <c r="H104" s="10">
        <v>0.14</v>
      </c>
      <c r="I104" s="10">
        <v>12.06</v>
      </c>
      <c r="J104" s="10">
        <v>0.018</v>
      </c>
      <c r="K104" s="10">
        <v>0.122</v>
      </c>
      <c r="L104" s="10">
        <v>43</v>
      </c>
      <c r="M104" s="10">
        <v>98</v>
      </c>
      <c r="N104" s="10">
        <v>33</v>
      </c>
      <c r="O104" s="10">
        <v>1.19</v>
      </c>
    </row>
    <row r="105" spans="1:15" ht="18.75">
      <c r="A105" s="9" t="s">
        <v>80</v>
      </c>
      <c r="B105" s="10" t="s">
        <v>81</v>
      </c>
      <c r="C105" s="14" t="s">
        <v>32</v>
      </c>
      <c r="D105" s="10">
        <v>0.2</v>
      </c>
      <c r="E105" s="10">
        <v>0</v>
      </c>
      <c r="F105" s="10">
        <v>14.97</v>
      </c>
      <c r="G105" s="10">
        <v>59.9</v>
      </c>
      <c r="H105" s="10">
        <v>0</v>
      </c>
      <c r="I105" s="10">
        <v>0</v>
      </c>
      <c r="J105" s="10">
        <v>0</v>
      </c>
      <c r="K105" s="10">
        <v>0</v>
      </c>
      <c r="L105" s="10">
        <v>0.5</v>
      </c>
      <c r="M105" s="10">
        <v>0</v>
      </c>
      <c r="N105" s="10">
        <v>0</v>
      </c>
      <c r="O105" s="10">
        <v>0.05</v>
      </c>
    </row>
    <row r="106" spans="1:15" ht="18.75">
      <c r="A106" s="9" t="s">
        <v>34</v>
      </c>
      <c r="B106" s="10"/>
      <c r="C106" s="14" t="s">
        <v>101</v>
      </c>
      <c r="D106" s="10">
        <v>2.64</v>
      </c>
      <c r="E106" s="10">
        <v>0.44</v>
      </c>
      <c r="F106" s="10">
        <v>16.4</v>
      </c>
      <c r="G106" s="10">
        <v>80.12</v>
      </c>
      <c r="H106" s="10">
        <v>0.09</v>
      </c>
      <c r="I106" s="10">
        <v>0</v>
      </c>
      <c r="J106" s="10">
        <v>0</v>
      </c>
      <c r="K106" s="10">
        <v>0</v>
      </c>
      <c r="L106" s="10">
        <v>18</v>
      </c>
      <c r="M106" s="10">
        <v>7</v>
      </c>
      <c r="N106" s="10">
        <v>24</v>
      </c>
      <c r="O106" s="10">
        <v>2</v>
      </c>
    </row>
    <row r="107" spans="1:15" ht="18.75">
      <c r="A107" s="9" t="s">
        <v>48</v>
      </c>
      <c r="B107" s="10"/>
      <c r="C107" s="14" t="s">
        <v>51</v>
      </c>
      <c r="D107" s="10">
        <v>7.33</v>
      </c>
      <c r="E107" s="10">
        <v>8.61</v>
      </c>
      <c r="F107" s="10">
        <v>20.13</v>
      </c>
      <c r="G107" s="10">
        <v>265.33</v>
      </c>
      <c r="H107" s="10">
        <v>0.11</v>
      </c>
      <c r="I107" s="10">
        <v>0</v>
      </c>
      <c r="J107" s="10">
        <v>18</v>
      </c>
      <c r="K107" s="10">
        <v>0.15</v>
      </c>
      <c r="L107" s="10">
        <v>31</v>
      </c>
      <c r="M107" s="10">
        <v>89</v>
      </c>
      <c r="N107" s="10">
        <v>13</v>
      </c>
      <c r="O107" s="10">
        <v>1.3</v>
      </c>
    </row>
    <row r="108" spans="1:15" ht="18.75">
      <c r="A108" s="48"/>
      <c r="B108" s="49"/>
      <c r="C108" s="53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</row>
    <row r="109" spans="1:15" ht="18.75">
      <c r="A109" s="50" t="s">
        <v>24</v>
      </c>
      <c r="B109" s="49"/>
      <c r="C109" s="53"/>
      <c r="D109" s="39">
        <f aca="true" t="shared" si="7" ref="D109:I109">SUM(D101:D107)</f>
        <v>32.82</v>
      </c>
      <c r="E109" s="39">
        <f t="shared" si="7"/>
        <v>47.129999999999995</v>
      </c>
      <c r="F109" s="39">
        <f t="shared" si="7"/>
        <v>104.91999999999999</v>
      </c>
      <c r="G109" s="39">
        <f t="shared" si="7"/>
        <v>979.0799999999999</v>
      </c>
      <c r="H109" s="39">
        <f t="shared" si="7"/>
        <v>0.875</v>
      </c>
      <c r="I109" s="39">
        <f t="shared" si="7"/>
        <v>33.877</v>
      </c>
      <c r="J109" s="39">
        <f>SUM(J102:J107)</f>
        <v>18.166</v>
      </c>
      <c r="K109" s="39">
        <f>SUM(K101:K107)</f>
        <v>0.44699999999999995</v>
      </c>
      <c r="L109" s="39">
        <f>SUM(L101:L107)</f>
        <v>203.91</v>
      </c>
      <c r="M109" s="39">
        <f>SUM(M101:M107)</f>
        <v>474.29999999999995</v>
      </c>
      <c r="N109" s="39">
        <f>SUM(N101:N107)</f>
        <v>111.6</v>
      </c>
      <c r="O109" s="39">
        <f>SUM(O101:O107)</f>
        <v>7.8100000000000005</v>
      </c>
    </row>
    <row r="110" spans="1:15" ht="18.75">
      <c r="A110" s="8"/>
      <c r="B110" s="10"/>
      <c r="C110" s="14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ht="18.75">
      <c r="A111" s="11" t="s">
        <v>37</v>
      </c>
      <c r="B111" s="12"/>
      <c r="C111" s="12"/>
      <c r="D111" s="12">
        <f aca="true" t="shared" si="8" ref="D111:O111">D96+D109</f>
        <v>57.760000000000005</v>
      </c>
      <c r="E111" s="12">
        <f t="shared" si="8"/>
        <v>62.3</v>
      </c>
      <c r="F111" s="12">
        <f t="shared" si="8"/>
        <v>243.2</v>
      </c>
      <c r="G111" s="12">
        <f t="shared" si="8"/>
        <v>1888.55</v>
      </c>
      <c r="H111" s="12">
        <f t="shared" si="8"/>
        <v>1.24</v>
      </c>
      <c r="I111" s="12">
        <f t="shared" si="8"/>
        <v>35.055</v>
      </c>
      <c r="J111" s="12">
        <f t="shared" si="8"/>
        <v>18.197</v>
      </c>
      <c r="K111" s="12">
        <f t="shared" si="8"/>
        <v>0.5149999999999999</v>
      </c>
      <c r="L111" s="12">
        <f t="shared" si="8"/>
        <v>319.58000000000004</v>
      </c>
      <c r="M111" s="12">
        <f t="shared" si="8"/>
        <v>857.52</v>
      </c>
      <c r="N111" s="12">
        <f t="shared" si="8"/>
        <v>233.54999999999998</v>
      </c>
      <c r="O111" s="12">
        <f t="shared" si="8"/>
        <v>11.767000000000001</v>
      </c>
    </row>
    <row r="112" ht="15.75">
      <c r="A112" s="2"/>
    </row>
    <row r="113" spans="1:15" ht="12.75">
      <c r="A113" s="3" t="s">
        <v>38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ht="18.75">
      <c r="A114" s="8" t="s">
        <v>20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21"/>
      <c r="M114" s="21"/>
      <c r="N114" s="11"/>
      <c r="O114" s="11"/>
    </row>
    <row r="115" spans="1:15" ht="18.75">
      <c r="A115" s="46" t="s">
        <v>64</v>
      </c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7"/>
      <c r="M115" s="57"/>
      <c r="N115" s="56"/>
      <c r="O115" s="56"/>
    </row>
    <row r="116" spans="1:15" ht="37.5">
      <c r="A116" s="9" t="s">
        <v>127</v>
      </c>
      <c r="B116" s="10" t="s">
        <v>31</v>
      </c>
      <c r="C116" s="10" t="s">
        <v>128</v>
      </c>
      <c r="D116" s="10">
        <v>9.14</v>
      </c>
      <c r="E116" s="10">
        <v>9.4</v>
      </c>
      <c r="F116" s="10">
        <v>19.4</v>
      </c>
      <c r="G116" s="10">
        <v>111.85</v>
      </c>
      <c r="H116" s="10">
        <v>0.029</v>
      </c>
      <c r="I116" s="10">
        <v>0.5</v>
      </c>
      <c r="J116" s="10">
        <v>0.012</v>
      </c>
      <c r="K116" s="10">
        <v>0.118</v>
      </c>
      <c r="L116" s="10">
        <v>103.6</v>
      </c>
      <c r="M116" s="10">
        <v>88.6</v>
      </c>
      <c r="N116" s="10">
        <v>20.8</v>
      </c>
      <c r="O116" s="10">
        <v>0.61</v>
      </c>
    </row>
    <row r="117" spans="1:15" ht="18.75">
      <c r="A117" s="17" t="s">
        <v>22</v>
      </c>
      <c r="B117" s="10" t="s">
        <v>23</v>
      </c>
      <c r="C117" s="10" t="s">
        <v>110</v>
      </c>
      <c r="D117" s="10">
        <v>0.14</v>
      </c>
      <c r="E117" s="10">
        <v>0.03</v>
      </c>
      <c r="F117" s="10">
        <v>15.02</v>
      </c>
      <c r="G117" s="10">
        <v>61</v>
      </c>
      <c r="H117" s="10">
        <v>0</v>
      </c>
      <c r="I117" s="10">
        <v>0.03</v>
      </c>
      <c r="J117" s="10">
        <v>0</v>
      </c>
      <c r="K117" s="10">
        <v>0</v>
      </c>
      <c r="L117" s="10">
        <v>3.72</v>
      </c>
      <c r="M117" s="10">
        <v>5.4</v>
      </c>
      <c r="N117" s="10">
        <v>2.87</v>
      </c>
      <c r="O117" s="10">
        <v>0.58</v>
      </c>
    </row>
    <row r="118" spans="1:15" ht="18.75">
      <c r="A118" s="48"/>
      <c r="B118" s="49"/>
      <c r="C118" s="49"/>
      <c r="D118" s="49"/>
      <c r="E118" s="49"/>
      <c r="F118" s="49"/>
      <c r="G118" s="49"/>
      <c r="H118" s="49"/>
      <c r="I118" s="58"/>
      <c r="J118" s="49"/>
      <c r="K118" s="49"/>
      <c r="L118" s="49"/>
      <c r="M118" s="49"/>
      <c r="N118" s="49"/>
      <c r="O118" s="49"/>
    </row>
    <row r="119" spans="1:15" ht="18.75">
      <c r="A119" s="9"/>
      <c r="B119" s="18"/>
      <c r="C119" s="18"/>
      <c r="D119" s="10"/>
      <c r="E119" s="10"/>
      <c r="F119" s="10"/>
      <c r="G119" s="10"/>
      <c r="H119" s="10"/>
      <c r="I119" s="28"/>
      <c r="J119" s="10"/>
      <c r="K119" s="10"/>
      <c r="L119" s="10"/>
      <c r="M119" s="10"/>
      <c r="N119" s="10"/>
      <c r="O119" s="10"/>
    </row>
    <row r="120" spans="1:15" ht="18.75">
      <c r="A120" s="11" t="s">
        <v>24</v>
      </c>
      <c r="B120" s="18"/>
      <c r="C120" s="18"/>
      <c r="D120" s="12">
        <f aca="true" t="shared" si="9" ref="D120:O120">SUM(D116:D119)</f>
        <v>9.280000000000001</v>
      </c>
      <c r="E120" s="12">
        <f t="shared" si="9"/>
        <v>9.43</v>
      </c>
      <c r="F120" s="12">
        <f t="shared" si="9"/>
        <v>34.42</v>
      </c>
      <c r="G120" s="12">
        <f t="shared" si="9"/>
        <v>172.85</v>
      </c>
      <c r="H120" s="12">
        <f t="shared" si="9"/>
        <v>0.029</v>
      </c>
      <c r="I120" s="31">
        <f t="shared" si="9"/>
        <v>0.53</v>
      </c>
      <c r="J120" s="12">
        <f t="shared" si="9"/>
        <v>0.012</v>
      </c>
      <c r="K120" s="12">
        <f t="shared" si="9"/>
        <v>0.118</v>
      </c>
      <c r="L120" s="12">
        <f t="shared" si="9"/>
        <v>107.32</v>
      </c>
      <c r="M120" s="12">
        <f t="shared" si="9"/>
        <v>94</v>
      </c>
      <c r="N120" s="12">
        <f t="shared" si="9"/>
        <v>23.67</v>
      </c>
      <c r="O120" s="12">
        <f t="shared" si="9"/>
        <v>1.19</v>
      </c>
    </row>
    <row r="121" spans="1:15" ht="18.75">
      <c r="A121" s="9"/>
      <c r="B121" s="18"/>
      <c r="C121" s="18"/>
      <c r="D121" s="18"/>
      <c r="E121" s="18"/>
      <c r="F121" s="18"/>
      <c r="G121" s="18"/>
      <c r="H121" s="18"/>
      <c r="I121" s="26"/>
      <c r="J121" s="18"/>
      <c r="K121" s="18"/>
      <c r="L121" s="18"/>
      <c r="M121" s="18"/>
      <c r="N121" s="18"/>
      <c r="O121" s="18"/>
    </row>
    <row r="122" spans="1:15" ht="18.75">
      <c r="A122" s="9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</row>
    <row r="123" spans="1:15" ht="18.75">
      <c r="A123" s="9"/>
      <c r="B123" s="18"/>
      <c r="C123" s="18"/>
      <c r="D123" s="18"/>
      <c r="E123" s="18"/>
      <c r="F123" s="18"/>
      <c r="G123" s="18"/>
      <c r="H123" s="18"/>
      <c r="I123" s="26"/>
      <c r="J123" s="18"/>
      <c r="K123" s="18"/>
      <c r="L123" s="18"/>
      <c r="M123" s="18"/>
      <c r="N123" s="18"/>
      <c r="O123" s="18"/>
    </row>
    <row r="124" spans="1:15" ht="18.75">
      <c r="A124" s="8" t="s">
        <v>25</v>
      </c>
      <c r="B124" s="18"/>
      <c r="C124" s="18"/>
      <c r="D124" s="18"/>
      <c r="E124" s="18"/>
      <c r="F124" s="18"/>
      <c r="G124" s="18"/>
      <c r="H124" s="18"/>
      <c r="I124" s="26"/>
      <c r="J124" s="18"/>
      <c r="K124" s="18"/>
      <c r="L124" s="18"/>
      <c r="M124" s="18"/>
      <c r="N124" s="18"/>
      <c r="O124" s="18"/>
    </row>
    <row r="125" spans="1:15" ht="18.75">
      <c r="A125" s="46" t="s">
        <v>64</v>
      </c>
      <c r="B125" s="38"/>
      <c r="C125" s="38"/>
      <c r="D125" s="38"/>
      <c r="E125" s="38"/>
      <c r="F125" s="38"/>
      <c r="G125" s="38"/>
      <c r="H125" s="38"/>
      <c r="I125" s="59"/>
      <c r="J125" s="38"/>
      <c r="K125" s="38"/>
      <c r="L125" s="38"/>
      <c r="M125" s="38"/>
      <c r="N125" s="38"/>
      <c r="O125" s="38"/>
    </row>
    <row r="126" spans="1:15" ht="18.75">
      <c r="A126" s="17" t="s">
        <v>153</v>
      </c>
      <c r="B126" s="10"/>
      <c r="C126" s="14" t="s">
        <v>51</v>
      </c>
      <c r="D126" s="10">
        <v>1.6</v>
      </c>
      <c r="E126" s="10">
        <v>1.6</v>
      </c>
      <c r="F126" s="10">
        <v>7</v>
      </c>
      <c r="G126" s="10">
        <v>15</v>
      </c>
      <c r="H126" s="10">
        <v>0.03</v>
      </c>
      <c r="I126" s="10">
        <v>3.5</v>
      </c>
      <c r="J126" s="10">
        <v>0</v>
      </c>
      <c r="K126" s="10">
        <v>0.76</v>
      </c>
      <c r="L126" s="10">
        <v>20.5</v>
      </c>
      <c r="M126" s="10">
        <v>18.5</v>
      </c>
      <c r="N126" s="10">
        <v>7.5</v>
      </c>
      <c r="O126" s="10">
        <v>0.35</v>
      </c>
    </row>
    <row r="127" spans="1:15" ht="37.5">
      <c r="A127" s="9" t="s">
        <v>129</v>
      </c>
      <c r="B127" s="10" t="s">
        <v>49</v>
      </c>
      <c r="C127" s="14" t="s">
        <v>50</v>
      </c>
      <c r="D127" s="10">
        <v>1.8</v>
      </c>
      <c r="E127" s="10">
        <v>4.7</v>
      </c>
      <c r="F127" s="10">
        <v>7.5</v>
      </c>
      <c r="G127" s="10">
        <v>79.3</v>
      </c>
      <c r="H127" s="10">
        <v>0.04</v>
      </c>
      <c r="I127" s="10">
        <v>10.5</v>
      </c>
      <c r="J127" s="10">
        <v>0</v>
      </c>
      <c r="K127" s="10">
        <v>0.029</v>
      </c>
      <c r="L127" s="10">
        <v>39.7</v>
      </c>
      <c r="M127" s="10">
        <v>42.4</v>
      </c>
      <c r="N127" s="10">
        <v>17.5</v>
      </c>
      <c r="O127" s="10">
        <v>0.65</v>
      </c>
    </row>
    <row r="128" spans="1:15" ht="18.75">
      <c r="A128" s="9" t="s">
        <v>130</v>
      </c>
      <c r="B128" s="10" t="s">
        <v>154</v>
      </c>
      <c r="C128" s="14" t="s">
        <v>51</v>
      </c>
      <c r="D128" s="10">
        <v>13.94</v>
      </c>
      <c r="E128" s="10">
        <v>20.32</v>
      </c>
      <c r="F128" s="10">
        <v>1.6</v>
      </c>
      <c r="G128" s="10">
        <v>218.132</v>
      </c>
      <c r="H128" s="10">
        <v>0.01</v>
      </c>
      <c r="I128" s="10">
        <v>0.53</v>
      </c>
      <c r="J128" s="10">
        <v>0.072</v>
      </c>
      <c r="K128" s="10">
        <v>0.015</v>
      </c>
      <c r="L128" s="10">
        <v>17.11</v>
      </c>
      <c r="M128" s="10">
        <v>16.4</v>
      </c>
      <c r="N128" s="10">
        <v>4.2</v>
      </c>
      <c r="O128" s="10">
        <v>0.13</v>
      </c>
    </row>
    <row r="129" spans="1:15" ht="18.75">
      <c r="A129" s="9" t="s">
        <v>60</v>
      </c>
      <c r="B129" s="10" t="s">
        <v>61</v>
      </c>
      <c r="C129" s="14" t="s">
        <v>165</v>
      </c>
      <c r="D129" s="10">
        <v>20.58</v>
      </c>
      <c r="E129" s="10">
        <v>9.06</v>
      </c>
      <c r="F129" s="10">
        <v>90.56</v>
      </c>
      <c r="G129" s="10">
        <v>526.14</v>
      </c>
      <c r="H129" s="10">
        <v>0.5</v>
      </c>
      <c r="I129" s="10">
        <v>0</v>
      </c>
      <c r="J129" s="10">
        <v>0.028</v>
      </c>
      <c r="K129" s="10">
        <v>0.236</v>
      </c>
      <c r="L129" s="10">
        <v>26.36</v>
      </c>
      <c r="M129" s="10">
        <v>376.9</v>
      </c>
      <c r="N129" s="10">
        <v>252.3</v>
      </c>
      <c r="O129" s="10">
        <v>8.5</v>
      </c>
    </row>
    <row r="130" spans="1:15" ht="18.75">
      <c r="A130" s="9" t="s">
        <v>54</v>
      </c>
      <c r="B130" s="10" t="s">
        <v>55</v>
      </c>
      <c r="C130" s="14" t="s">
        <v>32</v>
      </c>
      <c r="D130" s="10">
        <v>0.27</v>
      </c>
      <c r="E130" s="10">
        <v>0.12</v>
      </c>
      <c r="F130" s="10">
        <v>16.95</v>
      </c>
      <c r="G130" s="10">
        <v>69.96</v>
      </c>
      <c r="H130" s="10">
        <v>0.007</v>
      </c>
      <c r="I130" s="10">
        <v>24</v>
      </c>
      <c r="J130" s="10">
        <v>0.003</v>
      </c>
      <c r="K130" s="10">
        <v>0.01</v>
      </c>
      <c r="L130" s="10">
        <v>9.95</v>
      </c>
      <c r="M130" s="10">
        <v>8.6</v>
      </c>
      <c r="N130" s="10">
        <v>8.1</v>
      </c>
      <c r="O130" s="10">
        <v>0.38</v>
      </c>
    </row>
    <row r="131" spans="1:15" ht="18.75">
      <c r="A131" s="9" t="s">
        <v>34</v>
      </c>
      <c r="B131" s="10"/>
      <c r="C131" s="14" t="s">
        <v>101</v>
      </c>
      <c r="D131" s="10">
        <v>2.64</v>
      </c>
      <c r="E131" s="10">
        <v>0.44</v>
      </c>
      <c r="F131" s="10">
        <v>16.4</v>
      </c>
      <c r="G131" s="10">
        <v>80.12</v>
      </c>
      <c r="H131" s="10">
        <v>0.09</v>
      </c>
      <c r="I131" s="10">
        <v>0</v>
      </c>
      <c r="J131" s="10">
        <v>0</v>
      </c>
      <c r="K131" s="10">
        <v>0</v>
      </c>
      <c r="L131" s="10">
        <v>18</v>
      </c>
      <c r="M131" s="10">
        <v>7</v>
      </c>
      <c r="N131" s="10">
        <v>24</v>
      </c>
      <c r="O131" s="10">
        <v>2</v>
      </c>
    </row>
    <row r="132" spans="1:15" ht="18.75">
      <c r="A132" s="9" t="s">
        <v>48</v>
      </c>
      <c r="B132" s="10"/>
      <c r="C132" s="14" t="s">
        <v>51</v>
      </c>
      <c r="D132" s="10">
        <v>3.42</v>
      </c>
      <c r="E132" s="10">
        <v>4.2</v>
      </c>
      <c r="F132" s="10">
        <v>43.5</v>
      </c>
      <c r="G132" s="10">
        <v>274.75</v>
      </c>
      <c r="H132" s="10">
        <v>0.11</v>
      </c>
      <c r="I132" s="10">
        <v>0</v>
      </c>
      <c r="J132" s="10">
        <v>18</v>
      </c>
      <c r="K132" s="10">
        <v>0.15</v>
      </c>
      <c r="L132" s="10">
        <v>31</v>
      </c>
      <c r="M132" s="10">
        <v>89</v>
      </c>
      <c r="N132" s="10">
        <v>13</v>
      </c>
      <c r="O132" s="10">
        <v>1.3</v>
      </c>
    </row>
    <row r="133" spans="1:15" ht="18.75">
      <c r="A133" s="9"/>
      <c r="B133" s="10"/>
      <c r="C133" s="10"/>
      <c r="D133" s="10"/>
      <c r="E133" s="10"/>
      <c r="F133" s="10"/>
      <c r="G133" s="10"/>
      <c r="H133" s="10"/>
      <c r="I133" s="28"/>
      <c r="J133" s="10"/>
      <c r="K133" s="10"/>
      <c r="L133" s="10"/>
      <c r="M133" s="10"/>
      <c r="N133" s="10"/>
      <c r="O133" s="10"/>
    </row>
    <row r="134" spans="1:15" ht="18.75">
      <c r="A134" s="11" t="s">
        <v>24</v>
      </c>
      <c r="B134" s="18"/>
      <c r="C134" s="18"/>
      <c r="D134" s="12">
        <f aca="true" t="shared" si="10" ref="D134:O134">SUM(D126:D133)</f>
        <v>44.25000000000001</v>
      </c>
      <c r="E134" s="12">
        <f t="shared" si="10"/>
        <v>40.44</v>
      </c>
      <c r="F134" s="12">
        <f t="shared" si="10"/>
        <v>183.51</v>
      </c>
      <c r="G134" s="12">
        <f t="shared" si="10"/>
        <v>1263.402</v>
      </c>
      <c r="H134" s="12">
        <f t="shared" si="10"/>
        <v>0.7869999999999999</v>
      </c>
      <c r="I134" s="31">
        <f t="shared" si="10"/>
        <v>38.53</v>
      </c>
      <c r="J134" s="12">
        <f t="shared" si="10"/>
        <v>18.103</v>
      </c>
      <c r="K134" s="12">
        <f t="shared" si="10"/>
        <v>1.2</v>
      </c>
      <c r="L134" s="12">
        <f t="shared" si="10"/>
        <v>162.62</v>
      </c>
      <c r="M134" s="12">
        <f t="shared" si="10"/>
        <v>558.8</v>
      </c>
      <c r="N134" s="12">
        <f t="shared" si="10"/>
        <v>326.6</v>
      </c>
      <c r="O134" s="12">
        <f t="shared" si="10"/>
        <v>13.31</v>
      </c>
    </row>
    <row r="135" spans="1:15" ht="18.75">
      <c r="A135" s="20"/>
      <c r="B135" s="18"/>
      <c r="C135" s="18"/>
      <c r="D135" s="18"/>
      <c r="E135" s="18"/>
      <c r="F135" s="18"/>
      <c r="G135" s="18"/>
      <c r="H135" s="18"/>
      <c r="I135" s="26"/>
      <c r="J135" s="27"/>
      <c r="K135" s="18"/>
      <c r="L135" s="18"/>
      <c r="M135" s="18"/>
      <c r="N135" s="18"/>
      <c r="O135" s="18"/>
    </row>
    <row r="136" spans="1:15" ht="18.75">
      <c r="A136" s="20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18"/>
      <c r="O136" s="18"/>
    </row>
    <row r="137" spans="1:15" ht="18.75">
      <c r="A137" s="11"/>
      <c r="B137" s="10"/>
      <c r="C137" s="10"/>
      <c r="D137" s="12"/>
      <c r="E137" s="12"/>
      <c r="F137" s="12"/>
      <c r="G137" s="12"/>
      <c r="H137" s="12"/>
      <c r="I137" s="12"/>
      <c r="J137" s="32"/>
      <c r="K137" s="12"/>
      <c r="L137" s="12"/>
      <c r="M137" s="12"/>
      <c r="N137" s="12"/>
      <c r="O137" s="12"/>
    </row>
    <row r="138" spans="1:15" ht="18.75">
      <c r="A138" s="11" t="s">
        <v>37</v>
      </c>
      <c r="B138" s="10"/>
      <c r="C138" s="10"/>
      <c r="D138" s="12">
        <f>D120+D134</f>
        <v>53.53000000000001</v>
      </c>
      <c r="E138" s="12">
        <f aca="true" t="shared" si="11" ref="E138:O138">E120+E134</f>
        <v>49.87</v>
      </c>
      <c r="F138" s="12">
        <f t="shared" si="11"/>
        <v>217.93</v>
      </c>
      <c r="G138" s="12">
        <f t="shared" si="11"/>
        <v>1436.252</v>
      </c>
      <c r="H138" s="12">
        <f t="shared" si="11"/>
        <v>0.816</v>
      </c>
      <c r="I138" s="12">
        <f t="shared" si="11"/>
        <v>39.06</v>
      </c>
      <c r="J138" s="12">
        <f t="shared" si="11"/>
        <v>18.115000000000002</v>
      </c>
      <c r="K138" s="12">
        <f t="shared" si="11"/>
        <v>1.318</v>
      </c>
      <c r="L138" s="12">
        <f t="shared" si="11"/>
        <v>269.94</v>
      </c>
      <c r="M138" s="12">
        <f t="shared" si="11"/>
        <v>652.8</v>
      </c>
      <c r="N138" s="12">
        <f t="shared" si="11"/>
        <v>350.27000000000004</v>
      </c>
      <c r="O138" s="12">
        <f t="shared" si="11"/>
        <v>14.5</v>
      </c>
    </row>
    <row r="139" spans="1:15" ht="18.75">
      <c r="A139" s="11"/>
      <c r="B139" s="10"/>
      <c r="C139" s="10"/>
      <c r="D139" s="12"/>
      <c r="E139" s="12"/>
      <c r="F139" s="12"/>
      <c r="G139" s="12"/>
      <c r="H139" s="12"/>
      <c r="I139" s="29"/>
      <c r="J139" s="30"/>
      <c r="K139" s="31"/>
      <c r="L139" s="12"/>
      <c r="M139" s="12"/>
      <c r="N139" s="23"/>
      <c r="O139" s="23"/>
    </row>
    <row r="140" spans="1:15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</row>
    <row r="141" spans="1:15" ht="12.75">
      <c r="A141" s="3" t="s">
        <v>38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ht="18.75">
      <c r="A142" s="8" t="s">
        <v>20</v>
      </c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ht="18.75">
      <c r="A143" s="46" t="s">
        <v>70</v>
      </c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</row>
    <row r="144" spans="1:15" ht="18.75" customHeight="1">
      <c r="A144" s="9" t="s">
        <v>155</v>
      </c>
      <c r="B144" s="10" t="s">
        <v>31</v>
      </c>
      <c r="C144" s="14" t="s">
        <v>156</v>
      </c>
      <c r="D144" s="10">
        <v>9.8</v>
      </c>
      <c r="E144" s="10">
        <v>7.8</v>
      </c>
      <c r="F144" s="10">
        <v>31.4</v>
      </c>
      <c r="G144" s="10">
        <v>262.5</v>
      </c>
      <c r="H144" s="10">
        <v>0.19</v>
      </c>
      <c r="I144" s="10">
        <v>0.51</v>
      </c>
      <c r="J144" s="10">
        <v>0.03</v>
      </c>
      <c r="K144" s="10">
        <v>0.206</v>
      </c>
      <c r="L144" s="10">
        <v>114</v>
      </c>
      <c r="M144" s="10">
        <v>212.8</v>
      </c>
      <c r="N144" s="10">
        <v>8</v>
      </c>
      <c r="O144" s="10">
        <v>3.2</v>
      </c>
    </row>
    <row r="145" spans="1:15" ht="24" customHeight="1">
      <c r="A145" s="9" t="s">
        <v>35</v>
      </c>
      <c r="B145" s="10" t="s">
        <v>36</v>
      </c>
      <c r="C145" s="10" t="s">
        <v>32</v>
      </c>
      <c r="D145" s="10">
        <v>3.14</v>
      </c>
      <c r="E145" s="10">
        <v>2.42</v>
      </c>
      <c r="F145" s="10">
        <v>19.38</v>
      </c>
      <c r="G145" s="10">
        <v>111.9</v>
      </c>
      <c r="H145" s="10">
        <v>0.029</v>
      </c>
      <c r="I145" s="10">
        <v>0.5</v>
      </c>
      <c r="J145" s="10">
        <v>0.012</v>
      </c>
      <c r="K145" s="10">
        <v>0.118</v>
      </c>
      <c r="L145" s="10">
        <v>103.6</v>
      </c>
      <c r="M145" s="10">
        <v>88.6</v>
      </c>
      <c r="N145" s="10">
        <v>20.8</v>
      </c>
      <c r="O145" s="10">
        <v>0.61</v>
      </c>
    </row>
    <row r="146" spans="1:15" ht="16.5" customHeight="1">
      <c r="A146" s="48"/>
      <c r="B146" s="49"/>
      <c r="C146" s="53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</row>
    <row r="147" spans="1:15" ht="17.25" customHeight="1">
      <c r="A147" s="9"/>
      <c r="B147" s="10"/>
      <c r="C147" s="14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1:15" ht="18.75">
      <c r="A148" s="11" t="s">
        <v>24</v>
      </c>
      <c r="B148" s="10"/>
      <c r="C148" s="14"/>
      <c r="D148" s="12">
        <f aca="true" t="shared" si="12" ref="D148:O148">SUM(D144:D147)</f>
        <v>12.940000000000001</v>
      </c>
      <c r="E148" s="12">
        <f t="shared" si="12"/>
        <v>10.219999999999999</v>
      </c>
      <c r="F148" s="12">
        <f t="shared" si="12"/>
        <v>50.78</v>
      </c>
      <c r="G148" s="12">
        <f t="shared" si="12"/>
        <v>374.4</v>
      </c>
      <c r="H148" s="12">
        <f t="shared" si="12"/>
        <v>0.219</v>
      </c>
      <c r="I148" s="12">
        <f t="shared" si="12"/>
        <v>1.01</v>
      </c>
      <c r="J148" s="12">
        <f t="shared" si="12"/>
        <v>0.041999999999999996</v>
      </c>
      <c r="K148" s="12">
        <f t="shared" si="12"/>
        <v>0.32399999999999995</v>
      </c>
      <c r="L148" s="12">
        <f t="shared" si="12"/>
        <v>217.6</v>
      </c>
      <c r="M148" s="12">
        <f t="shared" si="12"/>
        <v>301.4</v>
      </c>
      <c r="N148" s="12">
        <f t="shared" si="12"/>
        <v>28.8</v>
      </c>
      <c r="O148" s="12">
        <f t="shared" si="12"/>
        <v>3.81</v>
      </c>
    </row>
    <row r="149" spans="1:15" ht="18.75">
      <c r="A149" s="9"/>
      <c r="B149" s="10"/>
      <c r="C149" s="14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ht="18.75">
      <c r="A150" s="8" t="s">
        <v>25</v>
      </c>
      <c r="B150" s="10"/>
      <c r="C150" s="14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ht="18.75">
      <c r="A151" s="46" t="s">
        <v>70</v>
      </c>
      <c r="B151" s="45"/>
      <c r="C151" s="54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</row>
    <row r="152" spans="1:15" ht="33">
      <c r="A152" s="9" t="s">
        <v>131</v>
      </c>
      <c r="B152" s="10" t="s">
        <v>132</v>
      </c>
      <c r="C152" s="14" t="s">
        <v>51</v>
      </c>
      <c r="D152" s="10">
        <v>3.5</v>
      </c>
      <c r="E152" s="10">
        <v>1</v>
      </c>
      <c r="F152" s="10">
        <v>12.4</v>
      </c>
      <c r="G152" s="10">
        <v>119</v>
      </c>
      <c r="H152" s="10">
        <v>0.2</v>
      </c>
      <c r="I152" s="10">
        <v>1.3</v>
      </c>
      <c r="J152" s="10">
        <v>0.15</v>
      </c>
      <c r="K152" s="10">
        <v>2.75</v>
      </c>
      <c r="L152" s="10">
        <v>23</v>
      </c>
      <c r="M152" s="10">
        <v>31</v>
      </c>
      <c r="N152" s="10">
        <v>52</v>
      </c>
      <c r="O152" s="10">
        <v>2.04</v>
      </c>
    </row>
    <row r="153" spans="1:15" ht="18.75">
      <c r="A153" s="9" t="s">
        <v>88</v>
      </c>
      <c r="B153" s="10" t="s">
        <v>89</v>
      </c>
      <c r="C153" s="14" t="s">
        <v>27</v>
      </c>
      <c r="D153" s="10">
        <v>2.04</v>
      </c>
      <c r="E153" s="10">
        <v>3.5</v>
      </c>
      <c r="F153" s="10">
        <v>10.92</v>
      </c>
      <c r="G153" s="10">
        <v>83.1</v>
      </c>
      <c r="H153" s="10">
        <v>0.08</v>
      </c>
      <c r="I153" s="10">
        <v>11.8</v>
      </c>
      <c r="J153" s="10">
        <v>0.142</v>
      </c>
      <c r="K153" s="10">
        <v>0.042</v>
      </c>
      <c r="L153" s="10">
        <v>27.83</v>
      </c>
      <c r="M153" s="10">
        <v>52.2</v>
      </c>
      <c r="N153" s="10">
        <v>20.85</v>
      </c>
      <c r="O153" s="10">
        <v>0.85</v>
      </c>
    </row>
    <row r="154" spans="1:15" ht="18.75">
      <c r="A154" s="9" t="s">
        <v>133</v>
      </c>
      <c r="B154" s="10" t="s">
        <v>157</v>
      </c>
      <c r="C154" s="14" t="s">
        <v>51</v>
      </c>
      <c r="D154" s="10">
        <v>6.5</v>
      </c>
      <c r="E154" s="10">
        <v>13.9</v>
      </c>
      <c r="F154" s="10">
        <v>3.94</v>
      </c>
      <c r="G154" s="10">
        <v>166.6</v>
      </c>
      <c r="H154" s="10">
        <v>0.06</v>
      </c>
      <c r="I154" s="10">
        <v>1.25</v>
      </c>
      <c r="J154" s="10">
        <v>0.054</v>
      </c>
      <c r="K154" s="10">
        <v>0.063</v>
      </c>
      <c r="L154" s="10">
        <v>120.5</v>
      </c>
      <c r="M154" s="10">
        <v>84.5</v>
      </c>
      <c r="N154" s="10">
        <v>9.5</v>
      </c>
      <c r="O154" s="10">
        <v>0.62</v>
      </c>
    </row>
    <row r="155" spans="1:15" ht="18.75">
      <c r="A155" s="9" t="s">
        <v>52</v>
      </c>
      <c r="B155" s="10" t="s">
        <v>53</v>
      </c>
      <c r="C155" s="14" t="s">
        <v>165</v>
      </c>
      <c r="D155" s="10">
        <v>11.47</v>
      </c>
      <c r="E155" s="10">
        <v>5.86</v>
      </c>
      <c r="F155" s="10">
        <v>116.51</v>
      </c>
      <c r="G155" s="10">
        <v>564.7</v>
      </c>
      <c r="H155" s="10">
        <v>0.1</v>
      </c>
      <c r="I155" s="10">
        <v>0</v>
      </c>
      <c r="J155" s="10">
        <v>0.018</v>
      </c>
      <c r="K155" s="10">
        <v>0.06</v>
      </c>
      <c r="L155" s="10">
        <v>13.6</v>
      </c>
      <c r="M155" s="10">
        <v>22.7</v>
      </c>
      <c r="N155" s="10">
        <v>75.3</v>
      </c>
      <c r="O155" s="10">
        <v>1.5</v>
      </c>
    </row>
    <row r="156" spans="1:15" ht="18.75">
      <c r="A156" s="9" t="s">
        <v>62</v>
      </c>
      <c r="B156" s="10" t="s">
        <v>63</v>
      </c>
      <c r="C156" s="14" t="s">
        <v>32</v>
      </c>
      <c r="D156" s="10">
        <v>0.02</v>
      </c>
      <c r="E156" s="10">
        <v>0.02</v>
      </c>
      <c r="F156" s="10">
        <v>14.8</v>
      </c>
      <c r="G156" s="10">
        <v>59.3</v>
      </c>
      <c r="H156" s="10">
        <v>0</v>
      </c>
      <c r="I156" s="10">
        <v>0.14</v>
      </c>
      <c r="J156" s="10">
        <v>0.002</v>
      </c>
      <c r="K156" s="10">
        <v>0</v>
      </c>
      <c r="L156" s="10">
        <v>17.34</v>
      </c>
      <c r="M156" s="10">
        <v>1.03</v>
      </c>
      <c r="N156" s="10">
        <v>0.17</v>
      </c>
      <c r="O156" s="10">
        <v>0.052</v>
      </c>
    </row>
    <row r="157" spans="1:15" ht="18.75">
      <c r="A157" s="9" t="s">
        <v>34</v>
      </c>
      <c r="B157" s="10"/>
      <c r="C157" s="14" t="s">
        <v>101</v>
      </c>
      <c r="D157" s="10">
        <v>2.64</v>
      </c>
      <c r="E157" s="10">
        <v>0.44</v>
      </c>
      <c r="F157" s="10">
        <v>16.4</v>
      </c>
      <c r="G157" s="10">
        <v>80.12</v>
      </c>
      <c r="H157" s="10">
        <v>0.09</v>
      </c>
      <c r="I157" s="10">
        <v>0</v>
      </c>
      <c r="J157" s="10">
        <v>0</v>
      </c>
      <c r="K157" s="10">
        <v>0</v>
      </c>
      <c r="L157" s="10">
        <v>18</v>
      </c>
      <c r="M157" s="10">
        <v>7</v>
      </c>
      <c r="N157" s="10">
        <v>24</v>
      </c>
      <c r="O157" s="10">
        <v>2</v>
      </c>
    </row>
    <row r="158" spans="1:15" ht="18.75">
      <c r="A158" s="9" t="s">
        <v>48</v>
      </c>
      <c r="B158" s="10"/>
      <c r="C158" s="14" t="s">
        <v>51</v>
      </c>
      <c r="D158" s="10">
        <v>18.33</v>
      </c>
      <c r="E158" s="10">
        <v>18.61</v>
      </c>
      <c r="F158" s="10">
        <v>15.13</v>
      </c>
      <c r="G158" s="10">
        <v>265.33</v>
      </c>
      <c r="H158" s="10">
        <v>0.11</v>
      </c>
      <c r="I158" s="10">
        <v>0</v>
      </c>
      <c r="J158" s="10">
        <v>18</v>
      </c>
      <c r="K158" s="10">
        <v>0.15</v>
      </c>
      <c r="L158" s="10">
        <v>31</v>
      </c>
      <c r="M158" s="10">
        <v>89</v>
      </c>
      <c r="N158" s="10">
        <v>13</v>
      </c>
      <c r="O158" s="10">
        <v>1.3</v>
      </c>
    </row>
    <row r="159" spans="1:15" ht="18.75">
      <c r="A159" s="48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</row>
    <row r="160" spans="1:15" ht="18.75">
      <c r="A160" s="50" t="s">
        <v>56</v>
      </c>
      <c r="B160" s="49"/>
      <c r="C160" s="53"/>
      <c r="D160" s="39">
        <f aca="true" t="shared" si="13" ref="D160:O160">SUM(D152:D159)</f>
        <v>44.5</v>
      </c>
      <c r="E160" s="39">
        <f t="shared" si="13"/>
        <v>43.33</v>
      </c>
      <c r="F160" s="39">
        <f t="shared" si="13"/>
        <v>190.10000000000002</v>
      </c>
      <c r="G160" s="39">
        <f t="shared" si="13"/>
        <v>1338.15</v>
      </c>
      <c r="H160" s="39">
        <f t="shared" si="13"/>
        <v>0.64</v>
      </c>
      <c r="I160" s="39">
        <f t="shared" si="13"/>
        <v>14.490000000000002</v>
      </c>
      <c r="J160" s="39">
        <f t="shared" si="13"/>
        <v>18.366</v>
      </c>
      <c r="K160" s="39">
        <f t="shared" si="13"/>
        <v>3.065</v>
      </c>
      <c r="L160" s="39">
        <f t="shared" si="13"/>
        <v>251.26999999999998</v>
      </c>
      <c r="M160" s="39">
        <f t="shared" si="13"/>
        <v>287.42999999999995</v>
      </c>
      <c r="N160" s="39">
        <f t="shared" si="13"/>
        <v>194.81999999999996</v>
      </c>
      <c r="O160" s="39">
        <f t="shared" si="13"/>
        <v>8.362</v>
      </c>
    </row>
    <row r="161" spans="1:15" ht="18.75">
      <c r="A161" s="8"/>
      <c r="B161" s="10"/>
      <c r="C161" s="14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 ht="18.75">
      <c r="A162" s="8"/>
      <c r="B162" s="10"/>
      <c r="C162" s="14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1:15" ht="18.75">
      <c r="A163" s="8"/>
      <c r="B163" s="10"/>
      <c r="C163" s="14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spans="1:15" ht="18.75">
      <c r="A164" s="11" t="s">
        <v>37</v>
      </c>
      <c r="B164" s="10"/>
      <c r="C164" s="14"/>
      <c r="D164" s="12">
        <f aca="true" t="shared" si="14" ref="D164:O164">D148+D160</f>
        <v>57.44</v>
      </c>
      <c r="E164" s="12">
        <f t="shared" si="14"/>
        <v>53.55</v>
      </c>
      <c r="F164" s="12">
        <f t="shared" si="14"/>
        <v>240.88000000000002</v>
      </c>
      <c r="G164" s="12">
        <f t="shared" si="14"/>
        <v>1712.5500000000002</v>
      </c>
      <c r="H164" s="12">
        <f t="shared" si="14"/>
        <v>0.859</v>
      </c>
      <c r="I164" s="12">
        <f t="shared" si="14"/>
        <v>15.500000000000002</v>
      </c>
      <c r="J164" s="12">
        <f t="shared" si="14"/>
        <v>18.408</v>
      </c>
      <c r="K164" s="12">
        <f t="shared" si="14"/>
        <v>3.389</v>
      </c>
      <c r="L164" s="12">
        <f t="shared" si="14"/>
        <v>468.87</v>
      </c>
      <c r="M164" s="12">
        <f t="shared" si="14"/>
        <v>588.8299999999999</v>
      </c>
      <c r="N164" s="12">
        <f t="shared" si="14"/>
        <v>223.61999999999998</v>
      </c>
      <c r="O164" s="12">
        <f t="shared" si="14"/>
        <v>12.172</v>
      </c>
    </row>
    <row r="165" spans="1:19" ht="18.75">
      <c r="A165" s="11"/>
      <c r="B165" s="10"/>
      <c r="C165" s="10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4"/>
      <c r="Q165" s="4"/>
      <c r="R165" s="4"/>
      <c r="S165" s="4"/>
    </row>
    <row r="166" spans="1:15" ht="18.75">
      <c r="A166" s="11"/>
      <c r="B166" s="10"/>
      <c r="C166" s="10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</row>
    <row r="167" ht="15.75">
      <c r="A167" s="2"/>
    </row>
    <row r="168" spans="1:15" ht="12.75">
      <c r="A168" s="3" t="s">
        <v>57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ht="15.75">
      <c r="A169" s="2"/>
    </row>
    <row r="172" spans="1:15" ht="18.75">
      <c r="A172" s="8" t="s">
        <v>20</v>
      </c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1:15" ht="18.75">
      <c r="A173" s="46" t="s">
        <v>75</v>
      </c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</row>
    <row r="174" spans="1:15" ht="18.75">
      <c r="A174" s="9" t="s">
        <v>43</v>
      </c>
      <c r="B174" s="10" t="s">
        <v>31</v>
      </c>
      <c r="C174" s="10" t="s">
        <v>44</v>
      </c>
      <c r="D174" s="10">
        <v>4.87</v>
      </c>
      <c r="E174" s="10">
        <v>4.4</v>
      </c>
      <c r="F174" s="10">
        <v>10.6</v>
      </c>
      <c r="G174" s="10">
        <v>101.5</v>
      </c>
      <c r="H174" s="10">
        <v>0.004</v>
      </c>
      <c r="I174" s="10">
        <v>0.04</v>
      </c>
      <c r="J174" s="10">
        <v>0.02</v>
      </c>
      <c r="K174" s="10">
        <v>0</v>
      </c>
      <c r="L174" s="10">
        <v>116.2</v>
      </c>
      <c r="M174" s="10">
        <v>65.3</v>
      </c>
      <c r="N174" s="10">
        <v>4.6</v>
      </c>
      <c r="O174" s="10">
        <v>0.13</v>
      </c>
    </row>
    <row r="175" spans="1:15" ht="37.5">
      <c r="A175" s="9" t="s">
        <v>104</v>
      </c>
      <c r="B175" s="14" t="s">
        <v>105</v>
      </c>
      <c r="C175" s="10" t="s">
        <v>106</v>
      </c>
      <c r="D175" s="10">
        <v>12.3</v>
      </c>
      <c r="E175" s="10">
        <v>10.18</v>
      </c>
      <c r="F175" s="10">
        <v>63.7</v>
      </c>
      <c r="G175" s="10">
        <v>665.6</v>
      </c>
      <c r="H175" s="10">
        <v>0.117</v>
      </c>
      <c r="I175" s="10">
        <v>0</v>
      </c>
      <c r="J175" s="10">
        <v>0.027</v>
      </c>
      <c r="K175" s="10">
        <v>0.074</v>
      </c>
      <c r="L175" s="10">
        <v>16.2</v>
      </c>
      <c r="M175" s="10">
        <v>263.6</v>
      </c>
      <c r="N175" s="10">
        <v>87</v>
      </c>
      <c r="O175" s="10">
        <v>1.8</v>
      </c>
    </row>
    <row r="176" spans="1:15" ht="18.75">
      <c r="A176" s="17" t="s">
        <v>22</v>
      </c>
      <c r="B176" s="10" t="s">
        <v>23</v>
      </c>
      <c r="C176" s="10" t="s">
        <v>110</v>
      </c>
      <c r="D176" s="10">
        <v>0.14</v>
      </c>
      <c r="E176" s="10">
        <v>0.03</v>
      </c>
      <c r="F176" s="10">
        <v>15.02</v>
      </c>
      <c r="G176" s="10">
        <v>61</v>
      </c>
      <c r="H176" s="10">
        <v>0</v>
      </c>
      <c r="I176" s="10">
        <v>0.03</v>
      </c>
      <c r="J176" s="10">
        <v>0</v>
      </c>
      <c r="K176" s="10">
        <v>0</v>
      </c>
      <c r="L176" s="10">
        <v>3.72</v>
      </c>
      <c r="M176" s="10">
        <v>5.4</v>
      </c>
      <c r="N176" s="10">
        <v>2.87</v>
      </c>
      <c r="O176" s="10">
        <v>0.58</v>
      </c>
    </row>
    <row r="177" spans="1:15" ht="18.75">
      <c r="A177" s="48"/>
      <c r="B177" s="49"/>
      <c r="C177" s="53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</row>
    <row r="178" spans="1:15" ht="18.75">
      <c r="A178" s="11" t="s">
        <v>24</v>
      </c>
      <c r="B178" s="10"/>
      <c r="C178" s="14"/>
      <c r="D178" s="12">
        <f aca="true" t="shared" si="15" ref="D178:O178">SUM(D174:D177)</f>
        <v>17.310000000000002</v>
      </c>
      <c r="E178" s="12">
        <f t="shared" si="15"/>
        <v>14.61</v>
      </c>
      <c r="F178" s="12">
        <f t="shared" si="15"/>
        <v>89.32</v>
      </c>
      <c r="G178" s="12">
        <f t="shared" si="15"/>
        <v>828.1</v>
      </c>
      <c r="H178" s="12">
        <f t="shared" si="15"/>
        <v>0.12100000000000001</v>
      </c>
      <c r="I178" s="12">
        <f t="shared" si="15"/>
        <v>0.07</v>
      </c>
      <c r="J178" s="12">
        <f t="shared" si="15"/>
        <v>0.047</v>
      </c>
      <c r="K178" s="12">
        <f t="shared" si="15"/>
        <v>0.074</v>
      </c>
      <c r="L178" s="12">
        <f t="shared" si="15"/>
        <v>136.12</v>
      </c>
      <c r="M178" s="12">
        <f t="shared" si="15"/>
        <v>334.3</v>
      </c>
      <c r="N178" s="12">
        <f t="shared" si="15"/>
        <v>94.47</v>
      </c>
      <c r="O178" s="12">
        <f t="shared" si="15"/>
        <v>2.5100000000000002</v>
      </c>
    </row>
    <row r="179" spans="1:15" ht="18.75">
      <c r="A179" s="9"/>
      <c r="B179" s="10"/>
      <c r="C179" s="14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</row>
    <row r="180" spans="1:15" ht="18.75">
      <c r="A180" s="9"/>
      <c r="B180" s="10"/>
      <c r="C180" s="14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</row>
    <row r="181" spans="1:15" ht="18.75">
      <c r="A181" s="8" t="s">
        <v>25</v>
      </c>
      <c r="B181" s="10"/>
      <c r="C181" s="14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</row>
    <row r="182" spans="1:15" ht="18.75">
      <c r="A182" s="46" t="s">
        <v>75</v>
      </c>
      <c r="B182" s="45"/>
      <c r="C182" s="54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</row>
    <row r="183" spans="1:15" ht="18.75">
      <c r="A183" s="17" t="s">
        <v>107</v>
      </c>
      <c r="B183" s="10"/>
      <c r="C183" s="14" t="s">
        <v>167</v>
      </c>
      <c r="D183" s="10">
        <v>1.6</v>
      </c>
      <c r="E183" s="10">
        <v>1.6</v>
      </c>
      <c r="F183" s="10">
        <v>5</v>
      </c>
      <c r="G183" s="10">
        <v>120</v>
      </c>
      <c r="H183" s="10">
        <v>0.03</v>
      </c>
      <c r="I183" s="10">
        <v>3.5</v>
      </c>
      <c r="J183" s="10">
        <v>0</v>
      </c>
      <c r="K183" s="10">
        <v>0.76</v>
      </c>
      <c r="L183" s="10">
        <v>20.5</v>
      </c>
      <c r="M183" s="10">
        <v>18.5</v>
      </c>
      <c r="N183" s="10">
        <v>7.5</v>
      </c>
      <c r="O183" s="10">
        <v>0.35</v>
      </c>
    </row>
    <row r="184" spans="1:15" ht="18.75">
      <c r="A184" s="9" t="s">
        <v>65</v>
      </c>
      <c r="B184" s="10" t="s">
        <v>26</v>
      </c>
      <c r="C184" s="14" t="s">
        <v>27</v>
      </c>
      <c r="D184" s="10">
        <v>5.12</v>
      </c>
      <c r="E184" s="10">
        <v>3.8</v>
      </c>
      <c r="F184" s="10">
        <v>13.9</v>
      </c>
      <c r="G184" s="10">
        <v>126.14</v>
      </c>
      <c r="H184" s="10">
        <v>0.2</v>
      </c>
      <c r="I184" s="10">
        <v>5</v>
      </c>
      <c r="J184" s="10">
        <v>0.14</v>
      </c>
      <c r="K184" s="10">
        <v>0.06</v>
      </c>
      <c r="L184" s="10">
        <v>37.6</v>
      </c>
      <c r="M184" s="10">
        <v>95.4</v>
      </c>
      <c r="N184" s="10">
        <v>34.04</v>
      </c>
      <c r="O184" s="10">
        <v>1.8</v>
      </c>
    </row>
    <row r="185" spans="1:15" ht="18.75">
      <c r="A185" s="9" t="s">
        <v>98</v>
      </c>
      <c r="B185" s="10" t="s">
        <v>115</v>
      </c>
      <c r="C185" s="14" t="s">
        <v>142</v>
      </c>
      <c r="D185" s="10">
        <v>16.3</v>
      </c>
      <c r="E185" s="10">
        <v>17.72</v>
      </c>
      <c r="F185" s="10">
        <v>0.59</v>
      </c>
      <c r="G185" s="10">
        <v>248</v>
      </c>
      <c r="H185" s="10">
        <v>0.049</v>
      </c>
      <c r="I185" s="10">
        <v>0.6</v>
      </c>
      <c r="J185" s="10">
        <v>0.03</v>
      </c>
      <c r="K185" s="10">
        <v>0.1</v>
      </c>
      <c r="L185" s="10">
        <v>9.4</v>
      </c>
      <c r="M185" s="10">
        <v>104.4</v>
      </c>
      <c r="N185" s="10">
        <v>12.4</v>
      </c>
      <c r="O185" s="10">
        <v>0.9</v>
      </c>
    </row>
    <row r="186" spans="1:15" ht="18.75">
      <c r="A186" s="9" t="s">
        <v>60</v>
      </c>
      <c r="B186" s="10" t="s">
        <v>61</v>
      </c>
      <c r="C186" s="14" t="s">
        <v>165</v>
      </c>
      <c r="D186" s="10">
        <v>20.58</v>
      </c>
      <c r="E186" s="10">
        <v>9.07</v>
      </c>
      <c r="F186" s="10">
        <v>90.56</v>
      </c>
      <c r="G186" s="10">
        <v>526.14</v>
      </c>
      <c r="H186" s="10">
        <v>0.06</v>
      </c>
      <c r="I186" s="10">
        <v>0</v>
      </c>
      <c r="J186" s="10">
        <v>0.04</v>
      </c>
      <c r="K186" s="10">
        <v>0.236</v>
      </c>
      <c r="L186" s="10">
        <v>26.36</v>
      </c>
      <c r="M186" s="10">
        <v>376.9</v>
      </c>
      <c r="N186" s="10">
        <v>253</v>
      </c>
      <c r="O186" s="10">
        <v>8.6</v>
      </c>
    </row>
    <row r="187" spans="1:15" ht="18.75">
      <c r="A187" s="9" t="s">
        <v>69</v>
      </c>
      <c r="B187" s="10" t="s">
        <v>31</v>
      </c>
      <c r="C187" s="14" t="s">
        <v>32</v>
      </c>
      <c r="D187" s="10">
        <v>0.8</v>
      </c>
      <c r="E187" s="10" t="s">
        <v>33</v>
      </c>
      <c r="F187" s="10">
        <v>1.2</v>
      </c>
      <c r="G187" s="10">
        <v>91.2</v>
      </c>
      <c r="H187" s="10">
        <v>0.08</v>
      </c>
      <c r="I187" s="10">
        <v>50</v>
      </c>
      <c r="J187" s="10">
        <v>0</v>
      </c>
      <c r="K187" s="10">
        <v>0.6</v>
      </c>
      <c r="L187" s="10">
        <v>42</v>
      </c>
      <c r="M187" s="10">
        <v>32</v>
      </c>
      <c r="N187" s="10">
        <v>8</v>
      </c>
      <c r="O187" s="10">
        <v>1.3</v>
      </c>
    </row>
    <row r="188" spans="1:15" ht="18.75">
      <c r="A188" s="9" t="s">
        <v>34</v>
      </c>
      <c r="B188" s="10"/>
      <c r="C188" s="14" t="s">
        <v>101</v>
      </c>
      <c r="D188" s="10">
        <v>2.64</v>
      </c>
      <c r="E188" s="10">
        <v>0.44</v>
      </c>
      <c r="F188" s="10">
        <v>16.4</v>
      </c>
      <c r="G188" s="10">
        <v>80.12</v>
      </c>
      <c r="H188" s="10">
        <v>0.09</v>
      </c>
      <c r="I188" s="10">
        <v>0</v>
      </c>
      <c r="J188" s="10">
        <v>0</v>
      </c>
      <c r="K188" s="10">
        <v>0</v>
      </c>
      <c r="L188" s="10">
        <v>18</v>
      </c>
      <c r="M188" s="10">
        <v>7</v>
      </c>
      <c r="N188" s="10">
        <v>24</v>
      </c>
      <c r="O188" s="10">
        <v>2</v>
      </c>
    </row>
    <row r="189" spans="1:15" ht="18.75">
      <c r="A189" s="9" t="s">
        <v>134</v>
      </c>
      <c r="B189" s="10"/>
      <c r="C189" s="14" t="s">
        <v>40</v>
      </c>
      <c r="D189" s="10">
        <v>2.64</v>
      </c>
      <c r="E189" s="10">
        <v>13.6</v>
      </c>
      <c r="F189" s="10">
        <v>13.5</v>
      </c>
      <c r="G189" s="10">
        <v>146.4</v>
      </c>
      <c r="H189" s="10">
        <v>0.03</v>
      </c>
      <c r="I189" s="10">
        <v>0.48</v>
      </c>
      <c r="J189" s="10">
        <v>49.6</v>
      </c>
      <c r="K189" s="10">
        <v>0.24</v>
      </c>
      <c r="L189" s="10">
        <v>118.4</v>
      </c>
      <c r="M189" s="10">
        <v>0</v>
      </c>
      <c r="N189" s="10">
        <v>17.6</v>
      </c>
      <c r="O189" s="10">
        <v>0.08</v>
      </c>
    </row>
    <row r="190" spans="1:15" ht="18.75">
      <c r="A190" s="48"/>
      <c r="B190" s="49"/>
      <c r="C190" s="51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</row>
    <row r="191" spans="1:15" ht="18.75">
      <c r="A191" s="50" t="s">
        <v>56</v>
      </c>
      <c r="B191" s="49"/>
      <c r="C191" s="53"/>
      <c r="D191" s="39">
        <f aca="true" t="shared" si="16" ref="D191:O191">SUM(D183:D189)</f>
        <v>49.68</v>
      </c>
      <c r="E191" s="39">
        <f t="shared" si="16"/>
        <v>46.23</v>
      </c>
      <c r="F191" s="39">
        <f t="shared" si="16"/>
        <v>141.15</v>
      </c>
      <c r="G191" s="39">
        <f t="shared" si="16"/>
        <v>1338</v>
      </c>
      <c r="H191" s="39">
        <f t="shared" si="16"/>
        <v>0.539</v>
      </c>
      <c r="I191" s="39">
        <f t="shared" si="16"/>
        <v>59.58</v>
      </c>
      <c r="J191" s="39">
        <f t="shared" si="16"/>
        <v>49.81</v>
      </c>
      <c r="K191" s="39">
        <f t="shared" si="16"/>
        <v>1.9960000000000002</v>
      </c>
      <c r="L191" s="39">
        <f t="shared" si="16"/>
        <v>272.26</v>
      </c>
      <c r="M191" s="39">
        <f t="shared" si="16"/>
        <v>634.2</v>
      </c>
      <c r="N191" s="39">
        <f t="shared" si="16"/>
        <v>356.54</v>
      </c>
      <c r="O191" s="39">
        <f t="shared" si="16"/>
        <v>15.03</v>
      </c>
    </row>
    <row r="192" spans="1:15" ht="18.75">
      <c r="A192" s="11"/>
      <c r="B192" s="10"/>
      <c r="C192" s="14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7" ht="18.75">
      <c r="A193" s="11"/>
      <c r="B193" s="10"/>
      <c r="C193" s="14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24"/>
      <c r="Q193" s="24"/>
    </row>
    <row r="194" spans="1:17" ht="18.75">
      <c r="A194" s="11"/>
      <c r="B194" s="10"/>
      <c r="C194" s="14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25"/>
      <c r="Q194" s="25"/>
    </row>
    <row r="195" spans="1:17" ht="18.75">
      <c r="A195" s="11"/>
      <c r="B195" s="10"/>
      <c r="C195" s="14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36"/>
      <c r="Q195" s="36"/>
    </row>
    <row r="196" spans="1:17" ht="18.75">
      <c r="A196" s="11"/>
      <c r="B196" s="12"/>
      <c r="C196" s="1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34"/>
      <c r="Q196" s="34"/>
    </row>
    <row r="197" spans="1:17" ht="18.75">
      <c r="A197" s="11" t="s">
        <v>37</v>
      </c>
      <c r="B197" s="12"/>
      <c r="C197" s="19"/>
      <c r="D197" s="12">
        <f aca="true" t="shared" si="17" ref="D197:O197">D178+D191</f>
        <v>66.99000000000001</v>
      </c>
      <c r="E197" s="12">
        <f t="shared" si="17"/>
        <v>60.839999999999996</v>
      </c>
      <c r="F197" s="12">
        <f t="shared" si="17"/>
        <v>230.47</v>
      </c>
      <c r="G197" s="12">
        <f t="shared" si="17"/>
        <v>2166.1</v>
      </c>
      <c r="H197" s="12">
        <f t="shared" si="17"/>
        <v>0.66</v>
      </c>
      <c r="I197" s="12">
        <f t="shared" si="17"/>
        <v>59.65</v>
      </c>
      <c r="J197" s="12">
        <f t="shared" si="17"/>
        <v>49.857</v>
      </c>
      <c r="K197" s="12">
        <f t="shared" si="17"/>
        <v>2.0700000000000003</v>
      </c>
      <c r="L197" s="12">
        <f t="shared" si="17"/>
        <v>408.38</v>
      </c>
      <c r="M197" s="12">
        <f t="shared" si="17"/>
        <v>968.5</v>
      </c>
      <c r="N197" s="12">
        <f t="shared" si="17"/>
        <v>451.01</v>
      </c>
      <c r="O197" s="12">
        <f t="shared" si="17"/>
        <v>17.54</v>
      </c>
      <c r="P197" s="34"/>
      <c r="Q197" s="24"/>
    </row>
    <row r="198" spans="1:17" ht="18.75">
      <c r="A198" s="11"/>
      <c r="B198" s="12"/>
      <c r="C198" s="1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34"/>
      <c r="Q198" s="24"/>
    </row>
    <row r="199" spans="1:17" ht="16.5">
      <c r="A199" s="3" t="s">
        <v>57</v>
      </c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34"/>
      <c r="Q199" s="24"/>
    </row>
    <row r="200" spans="1:17" ht="16.5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33"/>
      <c r="Q200" s="24"/>
    </row>
    <row r="201" spans="1:17" ht="18.75">
      <c r="A201" s="8" t="s">
        <v>20</v>
      </c>
      <c r="B201" s="11"/>
      <c r="C201" s="40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9"/>
      <c r="O201" s="21"/>
      <c r="P201" s="37"/>
      <c r="Q201" s="24"/>
    </row>
    <row r="202" spans="1:17" ht="18.75">
      <c r="A202" s="46" t="s">
        <v>78</v>
      </c>
      <c r="B202" s="56"/>
      <c r="C202" s="60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45"/>
      <c r="O202" s="57"/>
      <c r="P202" s="33"/>
      <c r="Q202" s="24"/>
    </row>
    <row r="203" spans="1:17" ht="37.5">
      <c r="A203" s="9" t="s">
        <v>127</v>
      </c>
      <c r="B203" s="10" t="s">
        <v>31</v>
      </c>
      <c r="C203" s="10" t="s">
        <v>128</v>
      </c>
      <c r="D203" s="10">
        <v>9.14</v>
      </c>
      <c r="E203" s="10">
        <v>9.4</v>
      </c>
      <c r="F203" s="10">
        <v>19.4</v>
      </c>
      <c r="G203" s="10">
        <v>111.85</v>
      </c>
      <c r="H203" s="10">
        <v>0.029</v>
      </c>
      <c r="I203" s="10">
        <v>0.5</v>
      </c>
      <c r="J203" s="10">
        <v>0.012</v>
      </c>
      <c r="K203" s="10">
        <v>0.118</v>
      </c>
      <c r="L203" s="10">
        <v>103.6</v>
      </c>
      <c r="M203" s="10">
        <v>88.6</v>
      </c>
      <c r="N203" s="10">
        <v>20.8</v>
      </c>
      <c r="O203" s="10">
        <v>0.61</v>
      </c>
      <c r="P203" s="33"/>
      <c r="Q203" s="33"/>
    </row>
    <row r="204" spans="1:17" ht="18.75">
      <c r="A204" s="9" t="s">
        <v>35</v>
      </c>
      <c r="B204" s="10" t="s">
        <v>36</v>
      </c>
      <c r="C204" s="10" t="s">
        <v>32</v>
      </c>
      <c r="D204" s="10">
        <v>3.14</v>
      </c>
      <c r="E204" s="10">
        <v>2.42</v>
      </c>
      <c r="F204" s="10">
        <v>19.38</v>
      </c>
      <c r="G204" s="10">
        <v>111.9</v>
      </c>
      <c r="H204" s="10">
        <v>0.029</v>
      </c>
      <c r="I204" s="10">
        <v>0.5</v>
      </c>
      <c r="J204" s="10">
        <v>0.012</v>
      </c>
      <c r="K204" s="10">
        <v>0.118</v>
      </c>
      <c r="L204" s="10">
        <v>103.6</v>
      </c>
      <c r="M204" s="10">
        <v>88.6</v>
      </c>
      <c r="N204" s="10">
        <v>20.8</v>
      </c>
      <c r="O204" s="10">
        <v>0.61</v>
      </c>
      <c r="P204" s="33"/>
      <c r="Q204" s="33"/>
    </row>
    <row r="205" spans="1:17" ht="18.75">
      <c r="A205" s="48"/>
      <c r="B205" s="49"/>
      <c r="C205" s="53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33"/>
      <c r="Q205" s="33"/>
    </row>
    <row r="206" spans="1:17" ht="18.75">
      <c r="A206" s="11" t="s">
        <v>24</v>
      </c>
      <c r="B206" s="10"/>
      <c r="C206" s="14"/>
      <c r="D206" s="12">
        <f aca="true" t="shared" si="18" ref="D206:O206">SUM(D203:D205)</f>
        <v>12.280000000000001</v>
      </c>
      <c r="E206" s="12">
        <f t="shared" si="18"/>
        <v>11.82</v>
      </c>
      <c r="F206" s="12">
        <f t="shared" si="18"/>
        <v>38.78</v>
      </c>
      <c r="G206" s="12">
        <f t="shared" si="18"/>
        <v>223.75</v>
      </c>
      <c r="H206" s="12">
        <f t="shared" si="18"/>
        <v>0.058</v>
      </c>
      <c r="I206" s="12">
        <f t="shared" si="18"/>
        <v>1</v>
      </c>
      <c r="J206" s="12">
        <f t="shared" si="18"/>
        <v>0.024</v>
      </c>
      <c r="K206" s="12">
        <f t="shared" si="18"/>
        <v>0.236</v>
      </c>
      <c r="L206" s="12">
        <f t="shared" si="18"/>
        <v>207.2</v>
      </c>
      <c r="M206" s="12">
        <f t="shared" si="18"/>
        <v>177.2</v>
      </c>
      <c r="N206" s="12">
        <f t="shared" si="18"/>
        <v>41.6</v>
      </c>
      <c r="O206" s="12">
        <f t="shared" si="18"/>
        <v>1.22</v>
      </c>
      <c r="P206" s="33"/>
      <c r="Q206" s="33"/>
    </row>
    <row r="207" spans="1:17" ht="18.75">
      <c r="A207" s="11"/>
      <c r="B207" s="10"/>
      <c r="C207" s="14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34"/>
      <c r="Q207" s="34"/>
    </row>
    <row r="208" spans="1:17" ht="18.75">
      <c r="A208" s="11"/>
      <c r="B208" s="10"/>
      <c r="C208" s="14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34"/>
      <c r="Q208" s="24"/>
    </row>
    <row r="209" spans="1:17" ht="18.75">
      <c r="A209" s="8" t="s">
        <v>25</v>
      </c>
      <c r="B209" s="10"/>
      <c r="C209" s="14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34"/>
      <c r="Q209" s="24"/>
    </row>
    <row r="210" spans="1:17" ht="18.75">
      <c r="A210" s="46" t="s">
        <v>78</v>
      </c>
      <c r="B210" s="45"/>
      <c r="C210" s="54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34"/>
      <c r="Q210" s="24"/>
    </row>
    <row r="211" spans="1:17" ht="18.75">
      <c r="A211" s="9" t="s">
        <v>131</v>
      </c>
      <c r="B211" s="10"/>
      <c r="C211" s="14" t="s">
        <v>51</v>
      </c>
      <c r="D211" s="10">
        <v>3.5</v>
      </c>
      <c r="E211" s="10">
        <v>1</v>
      </c>
      <c r="F211" s="10">
        <v>3.8</v>
      </c>
      <c r="G211" s="10">
        <v>119</v>
      </c>
      <c r="H211" s="10">
        <v>0.05</v>
      </c>
      <c r="I211" s="10">
        <v>12.5</v>
      </c>
      <c r="J211" s="10" t="s">
        <v>33</v>
      </c>
      <c r="K211" s="10">
        <v>0.35</v>
      </c>
      <c r="L211" s="10">
        <v>7</v>
      </c>
      <c r="M211" s="10">
        <v>13</v>
      </c>
      <c r="N211" s="10">
        <v>10</v>
      </c>
      <c r="O211" s="10">
        <v>0.45</v>
      </c>
      <c r="P211" s="34"/>
      <c r="Q211" s="24"/>
    </row>
    <row r="212" spans="1:17" ht="37.5">
      <c r="A212" s="9" t="s">
        <v>129</v>
      </c>
      <c r="B212" s="10" t="s">
        <v>49</v>
      </c>
      <c r="C212" s="14" t="s">
        <v>50</v>
      </c>
      <c r="D212" s="10">
        <v>1.8</v>
      </c>
      <c r="E212" s="10">
        <v>4.7</v>
      </c>
      <c r="F212" s="10">
        <v>7.5</v>
      </c>
      <c r="G212" s="10">
        <v>79.3</v>
      </c>
      <c r="H212" s="10">
        <v>0.04</v>
      </c>
      <c r="I212" s="10">
        <v>10.5</v>
      </c>
      <c r="J212" s="10">
        <v>0</v>
      </c>
      <c r="K212" s="10">
        <v>0.029</v>
      </c>
      <c r="L212" s="10">
        <v>39.7</v>
      </c>
      <c r="M212" s="10">
        <v>42.4</v>
      </c>
      <c r="N212" s="10">
        <v>17.5</v>
      </c>
      <c r="O212" s="10">
        <v>0.65</v>
      </c>
      <c r="P212" s="34"/>
      <c r="Q212" s="24"/>
    </row>
    <row r="213" spans="1:17" ht="18.75">
      <c r="A213" s="9" t="s">
        <v>90</v>
      </c>
      <c r="B213" s="10" t="s">
        <v>91</v>
      </c>
      <c r="C213" s="14" t="s">
        <v>51</v>
      </c>
      <c r="D213" s="10">
        <v>14.9</v>
      </c>
      <c r="E213" s="10">
        <v>4.8</v>
      </c>
      <c r="F213" s="10">
        <v>30.6</v>
      </c>
      <c r="G213" s="10">
        <v>66.8</v>
      </c>
      <c r="H213" s="10">
        <v>0.07</v>
      </c>
      <c r="I213" s="10">
        <v>0.17</v>
      </c>
      <c r="J213" s="10">
        <v>0.005</v>
      </c>
      <c r="K213" s="10">
        <v>0.07</v>
      </c>
      <c r="L213" s="10">
        <v>26.4</v>
      </c>
      <c r="M213" s="10">
        <v>156.6</v>
      </c>
      <c r="N213" s="10">
        <v>36</v>
      </c>
      <c r="O213" s="10">
        <v>0.53</v>
      </c>
      <c r="P213" s="34"/>
      <c r="Q213" s="24"/>
    </row>
    <row r="214" spans="1:17" ht="18.75">
      <c r="A214" s="9" t="s">
        <v>66</v>
      </c>
      <c r="B214" s="10" t="s">
        <v>67</v>
      </c>
      <c r="C214" s="14" t="s">
        <v>165</v>
      </c>
      <c r="D214" s="10">
        <v>3.6</v>
      </c>
      <c r="E214" s="10">
        <v>5.2</v>
      </c>
      <c r="F214" s="10">
        <v>23.3</v>
      </c>
      <c r="G214" s="10">
        <v>154.6</v>
      </c>
      <c r="H214" s="10">
        <v>0.14</v>
      </c>
      <c r="I214" s="10">
        <v>12.06</v>
      </c>
      <c r="J214" s="10">
        <v>0.018</v>
      </c>
      <c r="K214" s="10">
        <v>0.122</v>
      </c>
      <c r="L214" s="10">
        <v>43</v>
      </c>
      <c r="M214" s="10">
        <v>98</v>
      </c>
      <c r="N214" s="10">
        <v>33</v>
      </c>
      <c r="O214" s="10">
        <v>1.19</v>
      </c>
      <c r="P214" s="34"/>
      <c r="Q214" s="24"/>
    </row>
    <row r="215" spans="1:17" ht="18.75">
      <c r="A215" s="9" t="s">
        <v>54</v>
      </c>
      <c r="B215" s="10" t="s">
        <v>55</v>
      </c>
      <c r="C215" s="14" t="s">
        <v>32</v>
      </c>
      <c r="D215" s="10">
        <v>0.27</v>
      </c>
      <c r="E215" s="10">
        <v>0.12</v>
      </c>
      <c r="F215" s="10">
        <v>16.95</v>
      </c>
      <c r="G215" s="10">
        <v>69.96</v>
      </c>
      <c r="H215" s="10">
        <v>0.007</v>
      </c>
      <c r="I215" s="10">
        <v>24</v>
      </c>
      <c r="J215" s="10">
        <v>0.003</v>
      </c>
      <c r="K215" s="10">
        <v>0.01</v>
      </c>
      <c r="L215" s="10">
        <v>9.95</v>
      </c>
      <c r="M215" s="10">
        <v>8.6</v>
      </c>
      <c r="N215" s="10">
        <v>8.1</v>
      </c>
      <c r="O215" s="10">
        <v>0.38</v>
      </c>
      <c r="P215" s="37"/>
      <c r="Q215" s="24"/>
    </row>
    <row r="216" spans="1:17" ht="18.75">
      <c r="A216" s="9" t="s">
        <v>34</v>
      </c>
      <c r="B216" s="10"/>
      <c r="C216" s="14" t="s">
        <v>101</v>
      </c>
      <c r="D216" s="10">
        <v>2.64</v>
      </c>
      <c r="E216" s="10">
        <v>0.44</v>
      </c>
      <c r="F216" s="10">
        <v>16.4</v>
      </c>
      <c r="G216" s="10">
        <v>80.12</v>
      </c>
      <c r="H216" s="10">
        <v>0.09</v>
      </c>
      <c r="I216" s="10">
        <v>0</v>
      </c>
      <c r="J216" s="10">
        <v>0</v>
      </c>
      <c r="K216" s="10">
        <v>0</v>
      </c>
      <c r="L216" s="10">
        <v>18</v>
      </c>
      <c r="M216" s="10">
        <v>7</v>
      </c>
      <c r="N216" s="10">
        <v>24</v>
      </c>
      <c r="O216" s="10">
        <v>2</v>
      </c>
      <c r="P216" s="33"/>
      <c r="Q216" s="24"/>
    </row>
    <row r="217" spans="1:15" ht="18.75">
      <c r="A217" s="9" t="s">
        <v>48</v>
      </c>
      <c r="B217" s="10"/>
      <c r="C217" s="14" t="s">
        <v>51</v>
      </c>
      <c r="D217" s="10">
        <v>5.42</v>
      </c>
      <c r="E217" s="10">
        <v>13.2</v>
      </c>
      <c r="F217" s="10">
        <v>23.5</v>
      </c>
      <c r="G217" s="10">
        <v>274.75</v>
      </c>
      <c r="H217" s="10">
        <v>0.11</v>
      </c>
      <c r="I217" s="10">
        <v>0</v>
      </c>
      <c r="J217" s="10">
        <v>18</v>
      </c>
      <c r="K217" s="10">
        <v>0.15</v>
      </c>
      <c r="L217" s="10">
        <v>31</v>
      </c>
      <c r="M217" s="10">
        <v>89</v>
      </c>
      <c r="N217" s="10">
        <v>13</v>
      </c>
      <c r="O217" s="10">
        <v>1.3</v>
      </c>
    </row>
    <row r="218" spans="1:17" ht="18.75">
      <c r="A218" s="48"/>
      <c r="B218" s="49"/>
      <c r="C218" s="51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33"/>
      <c r="Q218" s="33"/>
    </row>
    <row r="219" spans="1:15" ht="18.75">
      <c r="A219" s="50" t="s">
        <v>24</v>
      </c>
      <c r="B219" s="49"/>
      <c r="C219" s="53"/>
      <c r="D219" s="39">
        <f aca="true" t="shared" si="19" ref="D219:O219">SUM(D211:D217)</f>
        <v>32.13</v>
      </c>
      <c r="E219" s="39">
        <f t="shared" si="19"/>
        <v>29.459999999999997</v>
      </c>
      <c r="F219" s="39">
        <f t="shared" si="19"/>
        <v>122.05000000000001</v>
      </c>
      <c r="G219" s="39">
        <f t="shared" si="19"/>
        <v>844.53</v>
      </c>
      <c r="H219" s="39">
        <f t="shared" si="19"/>
        <v>0.507</v>
      </c>
      <c r="I219" s="39">
        <f t="shared" si="19"/>
        <v>59.230000000000004</v>
      </c>
      <c r="J219" s="39">
        <f t="shared" si="19"/>
        <v>18.026</v>
      </c>
      <c r="K219" s="39">
        <f t="shared" si="19"/>
        <v>0.731</v>
      </c>
      <c r="L219" s="39">
        <f t="shared" si="19"/>
        <v>175.05</v>
      </c>
      <c r="M219" s="39">
        <f t="shared" si="19"/>
        <v>414.6</v>
      </c>
      <c r="N219" s="39">
        <f t="shared" si="19"/>
        <v>141.6</v>
      </c>
      <c r="O219" s="39">
        <f t="shared" si="19"/>
        <v>6.5</v>
      </c>
    </row>
    <row r="220" spans="1:15" ht="18.75">
      <c r="A220" s="50"/>
      <c r="B220" s="49"/>
      <c r="C220" s="53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</row>
    <row r="221" spans="1:15" ht="18.75">
      <c r="A221" s="11"/>
      <c r="B221" s="12"/>
      <c r="C221" s="1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</row>
    <row r="222" spans="1:15" ht="18.75">
      <c r="A222" s="11" t="s">
        <v>37</v>
      </c>
      <c r="B222" s="12"/>
      <c r="C222" s="19"/>
      <c r="D222" s="12">
        <f aca="true" t="shared" si="20" ref="D222:O222">D206+D219</f>
        <v>44.410000000000004</v>
      </c>
      <c r="E222" s="12">
        <f t="shared" si="20"/>
        <v>41.28</v>
      </c>
      <c r="F222" s="12">
        <f t="shared" si="20"/>
        <v>160.83</v>
      </c>
      <c r="G222" s="12">
        <f t="shared" si="20"/>
        <v>1068.28</v>
      </c>
      <c r="H222" s="12">
        <f t="shared" si="20"/>
        <v>0.5650000000000001</v>
      </c>
      <c r="I222" s="12">
        <f t="shared" si="20"/>
        <v>60.230000000000004</v>
      </c>
      <c r="J222" s="12">
        <f t="shared" si="20"/>
        <v>18.05</v>
      </c>
      <c r="K222" s="12">
        <f t="shared" si="20"/>
        <v>0.967</v>
      </c>
      <c r="L222" s="12">
        <f t="shared" si="20"/>
        <v>382.25</v>
      </c>
      <c r="M222" s="12">
        <f t="shared" si="20"/>
        <v>591.8</v>
      </c>
      <c r="N222" s="12">
        <f t="shared" si="20"/>
        <v>183.2</v>
      </c>
      <c r="O222" s="12">
        <f t="shared" si="20"/>
        <v>7.72</v>
      </c>
    </row>
    <row r="223" spans="1:17" ht="16.5">
      <c r="A223" s="3" t="s">
        <v>57</v>
      </c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37"/>
      <c r="O223" s="37"/>
      <c r="P223" s="24"/>
      <c r="Q223" s="24"/>
    </row>
    <row r="224" spans="1:15" ht="16.5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37"/>
      <c r="O224" s="37"/>
    </row>
    <row r="225" spans="1:17" ht="16.5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37"/>
      <c r="O225" s="37"/>
      <c r="P225" s="34"/>
      <c r="Q225" s="34"/>
    </row>
    <row r="226" spans="1:15" ht="16.5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37"/>
      <c r="O226" s="37"/>
    </row>
    <row r="227" spans="1:15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</row>
    <row r="228" spans="1:15" ht="18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1:15" ht="18.75">
      <c r="A229" s="8" t="s">
        <v>20</v>
      </c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1:15" ht="18.75">
      <c r="A230" s="46" t="s">
        <v>82</v>
      </c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</row>
    <row r="231" spans="1:15" ht="18.75">
      <c r="A231" s="9" t="s">
        <v>158</v>
      </c>
      <c r="B231" s="10" t="s">
        <v>159</v>
      </c>
      <c r="C231" s="14" t="s">
        <v>40</v>
      </c>
      <c r="D231" s="10">
        <v>10.25</v>
      </c>
      <c r="E231" s="10">
        <v>10.66</v>
      </c>
      <c r="F231" s="10">
        <v>0.58</v>
      </c>
      <c r="G231" s="10">
        <v>151.21</v>
      </c>
      <c r="H231" s="10">
        <v>0.05</v>
      </c>
      <c r="I231" s="10">
        <v>0.72</v>
      </c>
      <c r="J231" s="10">
        <v>0.04</v>
      </c>
      <c r="K231" s="10">
        <v>0.09</v>
      </c>
      <c r="L231" s="10">
        <v>13.5</v>
      </c>
      <c r="M231" s="10">
        <v>107</v>
      </c>
      <c r="N231" s="10">
        <v>13.5</v>
      </c>
      <c r="O231" s="10">
        <v>0.9</v>
      </c>
    </row>
    <row r="232" spans="1:18" ht="37.5">
      <c r="A232" s="9" t="s">
        <v>135</v>
      </c>
      <c r="B232" s="10" t="s">
        <v>136</v>
      </c>
      <c r="C232" s="14" t="s">
        <v>168</v>
      </c>
      <c r="D232" s="10">
        <v>10.5</v>
      </c>
      <c r="E232" s="10">
        <v>8.2</v>
      </c>
      <c r="F232" s="10">
        <v>2.16</v>
      </c>
      <c r="G232" s="10">
        <v>124.5</v>
      </c>
      <c r="H232" s="10">
        <v>0.04</v>
      </c>
      <c r="I232" s="10">
        <v>0</v>
      </c>
      <c r="J232" s="10">
        <v>0.125</v>
      </c>
      <c r="K232" s="10">
        <v>0.282</v>
      </c>
      <c r="L232" s="10">
        <v>38.72</v>
      </c>
      <c r="M232" s="10">
        <v>133.6</v>
      </c>
      <c r="N232" s="10">
        <v>8.4</v>
      </c>
      <c r="O232" s="10">
        <v>1.744</v>
      </c>
      <c r="P232" s="4"/>
      <c r="Q232" s="4"/>
      <c r="R232" s="4"/>
    </row>
    <row r="233" spans="1:15" ht="18.75">
      <c r="A233" s="9" t="s">
        <v>118</v>
      </c>
      <c r="B233" s="10" t="s">
        <v>68</v>
      </c>
      <c r="C233" s="10" t="s">
        <v>32</v>
      </c>
      <c r="D233" s="10">
        <v>1.84</v>
      </c>
      <c r="E233" s="10">
        <v>1.36</v>
      </c>
      <c r="F233" s="10">
        <v>17.27</v>
      </c>
      <c r="G233" s="10">
        <v>88.71</v>
      </c>
      <c r="H233" s="10">
        <v>0.015</v>
      </c>
      <c r="I233" s="10">
        <v>0.24</v>
      </c>
      <c r="J233" s="10">
        <v>0.006</v>
      </c>
      <c r="K233" s="10">
        <v>0.06</v>
      </c>
      <c r="L233" s="10">
        <v>52.9</v>
      </c>
      <c r="M233" s="10">
        <v>51</v>
      </c>
      <c r="N233" s="10">
        <v>14.97</v>
      </c>
      <c r="O233" s="10">
        <v>0.6</v>
      </c>
    </row>
    <row r="234" spans="1:15" ht="18.75">
      <c r="A234" s="48"/>
      <c r="B234" s="49"/>
      <c r="C234" s="53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</row>
    <row r="235" spans="1:15" ht="18.75">
      <c r="A235" s="11" t="s">
        <v>56</v>
      </c>
      <c r="B235" s="10"/>
      <c r="C235" s="14"/>
      <c r="D235" s="12">
        <f aca="true" t="shared" si="21" ref="D235:O235">SUM(D231:D234)</f>
        <v>22.59</v>
      </c>
      <c r="E235" s="12">
        <f t="shared" si="21"/>
        <v>20.22</v>
      </c>
      <c r="F235" s="12">
        <f t="shared" si="21"/>
        <v>20.009999999999998</v>
      </c>
      <c r="G235" s="12">
        <f t="shared" si="21"/>
        <v>364.42</v>
      </c>
      <c r="H235" s="12">
        <f t="shared" si="21"/>
        <v>0.105</v>
      </c>
      <c r="I235" s="12">
        <f t="shared" si="21"/>
        <v>0.96</v>
      </c>
      <c r="J235" s="12">
        <f t="shared" si="21"/>
        <v>0.171</v>
      </c>
      <c r="K235" s="12">
        <f t="shared" si="21"/>
        <v>0.432</v>
      </c>
      <c r="L235" s="12">
        <f t="shared" si="21"/>
        <v>105.12</v>
      </c>
      <c r="M235" s="12">
        <f t="shared" si="21"/>
        <v>291.6</v>
      </c>
      <c r="N235" s="12">
        <f t="shared" si="21"/>
        <v>36.87</v>
      </c>
      <c r="O235" s="12">
        <f t="shared" si="21"/>
        <v>3.244</v>
      </c>
    </row>
    <row r="236" spans="1:15" ht="18.75">
      <c r="A236" s="9"/>
      <c r="B236" s="10"/>
      <c r="C236" s="14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</row>
    <row r="237" spans="1:15" ht="18.75">
      <c r="A237" s="9"/>
      <c r="B237" s="10"/>
      <c r="C237" s="14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</row>
    <row r="238" spans="1:15" ht="18.75">
      <c r="A238" s="8" t="s">
        <v>25</v>
      </c>
      <c r="B238" s="10"/>
      <c r="C238" s="14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</row>
    <row r="239" spans="1:15" ht="18.75">
      <c r="A239" s="46" t="s">
        <v>82</v>
      </c>
      <c r="B239" s="45"/>
      <c r="C239" s="54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</row>
    <row r="240" spans="1:15" ht="18.75">
      <c r="A240" s="17" t="s">
        <v>169</v>
      </c>
      <c r="B240" s="10" t="s">
        <v>170</v>
      </c>
      <c r="C240" s="14" t="s">
        <v>51</v>
      </c>
      <c r="D240" s="10">
        <v>0.6</v>
      </c>
      <c r="E240" s="10">
        <v>0.7</v>
      </c>
      <c r="F240" s="10">
        <v>5.4</v>
      </c>
      <c r="G240" s="10">
        <v>30.3</v>
      </c>
      <c r="H240" s="10">
        <v>0.2</v>
      </c>
      <c r="I240" s="10">
        <v>1.3</v>
      </c>
      <c r="J240" s="10">
        <v>0.15</v>
      </c>
      <c r="K240" s="10">
        <v>2.75</v>
      </c>
      <c r="L240" s="10">
        <v>23</v>
      </c>
      <c r="M240" s="10">
        <v>31</v>
      </c>
      <c r="N240" s="10">
        <v>52</v>
      </c>
      <c r="O240" s="10">
        <v>2.04</v>
      </c>
    </row>
    <row r="241" spans="1:15" ht="37.5">
      <c r="A241" s="9" t="s">
        <v>113</v>
      </c>
      <c r="B241" s="10" t="s">
        <v>59</v>
      </c>
      <c r="C241" s="14" t="s">
        <v>114</v>
      </c>
      <c r="D241" s="10">
        <v>5.5</v>
      </c>
      <c r="E241" s="10">
        <v>7.5</v>
      </c>
      <c r="F241" s="10">
        <v>17.5</v>
      </c>
      <c r="G241" s="10">
        <v>110.7</v>
      </c>
      <c r="H241" s="10">
        <v>0.04</v>
      </c>
      <c r="I241" s="10">
        <v>3.6</v>
      </c>
      <c r="J241" s="10">
        <v>0.03</v>
      </c>
      <c r="K241" s="10">
        <v>0.05</v>
      </c>
      <c r="L241" s="10">
        <v>26.3</v>
      </c>
      <c r="M241" s="10">
        <v>66.3</v>
      </c>
      <c r="N241" s="10">
        <v>15</v>
      </c>
      <c r="O241" s="10">
        <v>0.8</v>
      </c>
    </row>
    <row r="242" spans="1:15" ht="18.75">
      <c r="A242" s="9" t="s">
        <v>137</v>
      </c>
      <c r="B242" s="10" t="s">
        <v>138</v>
      </c>
      <c r="C242" s="14" t="s">
        <v>126</v>
      </c>
      <c r="D242" s="10">
        <v>13.6</v>
      </c>
      <c r="E242" s="10">
        <v>23.18</v>
      </c>
      <c r="F242" s="10">
        <v>2.15</v>
      </c>
      <c r="G242" s="10">
        <v>270.9</v>
      </c>
      <c r="H242" s="10">
        <v>0.6</v>
      </c>
      <c r="I242" s="10">
        <v>0</v>
      </c>
      <c r="J242" s="10">
        <v>0</v>
      </c>
      <c r="K242" s="10">
        <v>0.2</v>
      </c>
      <c r="L242" s="10">
        <v>1.3</v>
      </c>
      <c r="M242" s="10">
        <v>13.3</v>
      </c>
      <c r="N242" s="10">
        <v>2</v>
      </c>
      <c r="O242" s="10">
        <v>1.4</v>
      </c>
    </row>
    <row r="243" spans="1:15" ht="18.75">
      <c r="A243" s="9" t="s">
        <v>28</v>
      </c>
      <c r="B243" s="10" t="s">
        <v>29</v>
      </c>
      <c r="C243" s="14" t="s">
        <v>165</v>
      </c>
      <c r="D243" s="10">
        <v>17.9</v>
      </c>
      <c r="E243" s="10">
        <v>5.9</v>
      </c>
      <c r="F243" s="10">
        <v>111.8</v>
      </c>
      <c r="G243" s="10">
        <v>572.4</v>
      </c>
      <c r="H243" s="10">
        <v>0.2</v>
      </c>
      <c r="I243" s="10">
        <v>0</v>
      </c>
      <c r="J243" s="10">
        <v>0.02</v>
      </c>
      <c r="K243" s="10">
        <v>0.06</v>
      </c>
      <c r="L243" s="10">
        <v>30.4</v>
      </c>
      <c r="M243" s="10">
        <v>133</v>
      </c>
      <c r="N243" s="10">
        <v>24.2</v>
      </c>
      <c r="O243" s="10">
        <v>2.4</v>
      </c>
    </row>
    <row r="244" spans="1:15" ht="18.75">
      <c r="A244" s="9" t="s">
        <v>160</v>
      </c>
      <c r="B244" s="10" t="s">
        <v>161</v>
      </c>
      <c r="C244" s="10" t="s">
        <v>32</v>
      </c>
      <c r="D244" s="10">
        <v>0.13</v>
      </c>
      <c r="E244" s="10">
        <v>0.016</v>
      </c>
      <c r="F244" s="10">
        <v>9.43</v>
      </c>
      <c r="G244" s="10">
        <v>2.384</v>
      </c>
      <c r="H244" s="10">
        <v>0.005</v>
      </c>
      <c r="I244" s="10">
        <v>2.6</v>
      </c>
      <c r="J244" s="10">
        <v>0.002</v>
      </c>
      <c r="K244" s="10">
        <v>0</v>
      </c>
      <c r="L244" s="10">
        <v>5.63</v>
      </c>
      <c r="M244" s="10">
        <v>3.06</v>
      </c>
      <c r="N244" s="10">
        <v>1.7</v>
      </c>
      <c r="O244" s="10">
        <v>0.08</v>
      </c>
    </row>
    <row r="245" spans="1:15" ht="18.75">
      <c r="A245" s="9" t="s">
        <v>34</v>
      </c>
      <c r="B245" s="10"/>
      <c r="C245" s="14" t="s">
        <v>101</v>
      </c>
      <c r="D245" s="10">
        <v>2.64</v>
      </c>
      <c r="E245" s="10">
        <v>0.44</v>
      </c>
      <c r="F245" s="10">
        <v>16.4</v>
      </c>
      <c r="G245" s="10">
        <v>80.12</v>
      </c>
      <c r="H245" s="10">
        <v>0.09</v>
      </c>
      <c r="I245" s="10">
        <v>0</v>
      </c>
      <c r="J245" s="10">
        <v>0</v>
      </c>
      <c r="K245" s="10">
        <v>0</v>
      </c>
      <c r="L245" s="10">
        <v>18</v>
      </c>
      <c r="M245" s="10">
        <v>7</v>
      </c>
      <c r="N245" s="10">
        <v>24</v>
      </c>
      <c r="O245" s="10">
        <v>2</v>
      </c>
    </row>
    <row r="246" spans="1:15" ht="18.75">
      <c r="A246" s="9" t="s">
        <v>109</v>
      </c>
      <c r="B246" s="10" t="s">
        <v>31</v>
      </c>
      <c r="C246" s="14" t="s">
        <v>162</v>
      </c>
      <c r="D246" s="10">
        <v>3.54</v>
      </c>
      <c r="E246" s="10">
        <v>6.79</v>
      </c>
      <c r="F246" s="10">
        <v>60.31</v>
      </c>
      <c r="G246" s="10">
        <v>351.55</v>
      </c>
      <c r="H246" s="10">
        <v>0.11</v>
      </c>
      <c r="I246" s="10">
        <v>0</v>
      </c>
      <c r="J246" s="10">
        <v>0</v>
      </c>
      <c r="K246" s="10">
        <v>18</v>
      </c>
      <c r="L246" s="10">
        <v>31</v>
      </c>
      <c r="M246" s="10">
        <v>89</v>
      </c>
      <c r="N246" s="10">
        <v>13</v>
      </c>
      <c r="O246" s="10">
        <v>1.3</v>
      </c>
    </row>
    <row r="247" spans="1:15" ht="18.75">
      <c r="A247" s="48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39"/>
    </row>
    <row r="248" spans="1:15" ht="18.75">
      <c r="A248" s="11" t="s">
        <v>24</v>
      </c>
      <c r="B248" s="10"/>
      <c r="C248" s="10"/>
      <c r="D248" s="12">
        <f aca="true" t="shared" si="22" ref="D248:O248">SUM(D240:D247)</f>
        <v>43.91</v>
      </c>
      <c r="E248" s="12">
        <f t="shared" si="22"/>
        <v>44.525999999999996</v>
      </c>
      <c r="F248" s="12">
        <f t="shared" si="22"/>
        <v>222.99</v>
      </c>
      <c r="G248" s="12">
        <f t="shared" si="22"/>
        <v>1418.354</v>
      </c>
      <c r="H248" s="12">
        <f t="shared" si="22"/>
        <v>1.245</v>
      </c>
      <c r="I248" s="12">
        <f t="shared" si="22"/>
        <v>7.5</v>
      </c>
      <c r="J248" s="12">
        <f t="shared" si="22"/>
        <v>0.20199999999999999</v>
      </c>
      <c r="K248" s="12">
        <f t="shared" si="22"/>
        <v>21.06</v>
      </c>
      <c r="L248" s="12">
        <f t="shared" si="22"/>
        <v>135.63</v>
      </c>
      <c r="M248" s="12">
        <f t="shared" si="22"/>
        <v>342.65999999999997</v>
      </c>
      <c r="N248" s="12">
        <f t="shared" si="22"/>
        <v>131.9</v>
      </c>
      <c r="O248" s="12">
        <f t="shared" si="22"/>
        <v>10.020000000000001</v>
      </c>
    </row>
    <row r="249" spans="1:15" ht="18.75">
      <c r="A249" s="11"/>
      <c r="B249" s="10"/>
      <c r="C249" s="10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</row>
    <row r="250" spans="1:15" ht="18.75">
      <c r="A250" s="11"/>
      <c r="B250" s="10"/>
      <c r="C250" s="10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18.75">
      <c r="A251" s="11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</row>
    <row r="252" spans="1:15" ht="18.75">
      <c r="A252" s="11" t="s">
        <v>37</v>
      </c>
      <c r="B252" s="12"/>
      <c r="C252" s="12"/>
      <c r="D252" s="12">
        <f aca="true" t="shared" si="23" ref="D252:O252">D235+D248</f>
        <v>66.5</v>
      </c>
      <c r="E252" s="12">
        <f t="shared" si="23"/>
        <v>64.746</v>
      </c>
      <c r="F252" s="12">
        <f t="shared" si="23"/>
        <v>243</v>
      </c>
      <c r="G252" s="12">
        <f t="shared" si="23"/>
        <v>1782.7740000000001</v>
      </c>
      <c r="H252" s="12">
        <f t="shared" si="23"/>
        <v>1.35</v>
      </c>
      <c r="I252" s="12">
        <f t="shared" si="23"/>
        <v>8.46</v>
      </c>
      <c r="J252" s="12">
        <f t="shared" si="23"/>
        <v>0.373</v>
      </c>
      <c r="K252" s="12">
        <f t="shared" si="23"/>
        <v>21.491999999999997</v>
      </c>
      <c r="L252" s="12">
        <f t="shared" si="23"/>
        <v>240.75</v>
      </c>
      <c r="M252" s="12">
        <f t="shared" si="23"/>
        <v>634.26</v>
      </c>
      <c r="N252" s="12">
        <f t="shared" si="23"/>
        <v>168.77</v>
      </c>
      <c r="O252" s="12">
        <f t="shared" si="23"/>
        <v>13.264000000000001</v>
      </c>
    </row>
    <row r="253" spans="1:15" ht="12.75">
      <c r="A253" s="3" t="s">
        <v>85</v>
      </c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15"/>
      <c r="O253" s="41"/>
    </row>
    <row r="254" ht="12.75">
      <c r="O254" s="15"/>
    </row>
    <row r="255" spans="1:15" ht="18.75">
      <c r="A255" s="8" t="s">
        <v>20</v>
      </c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1:15" ht="18.75">
      <c r="A256" s="46" t="s">
        <v>86</v>
      </c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</row>
    <row r="257" spans="1:15" ht="37.5">
      <c r="A257" s="9" t="s">
        <v>139</v>
      </c>
      <c r="B257" s="10" t="s">
        <v>42</v>
      </c>
      <c r="C257" s="10" t="s">
        <v>166</v>
      </c>
      <c r="D257" s="10">
        <v>21.45</v>
      </c>
      <c r="E257" s="10">
        <v>9.02</v>
      </c>
      <c r="F257" s="10">
        <v>130.3</v>
      </c>
      <c r="G257" s="10">
        <v>776</v>
      </c>
      <c r="H257" s="10">
        <v>0.3</v>
      </c>
      <c r="I257" s="10">
        <v>0</v>
      </c>
      <c r="J257" s="10">
        <v>0.04</v>
      </c>
      <c r="K257" s="10">
        <v>0.01</v>
      </c>
      <c r="L257" s="10">
        <v>37.7</v>
      </c>
      <c r="M257" s="10">
        <v>150.5</v>
      </c>
      <c r="N257" s="10">
        <v>31.5</v>
      </c>
      <c r="O257" s="10">
        <v>1.9</v>
      </c>
    </row>
    <row r="258" spans="1:16" ht="18.75">
      <c r="A258" s="17" t="s">
        <v>22</v>
      </c>
      <c r="B258" s="10" t="s">
        <v>23</v>
      </c>
      <c r="C258" s="10" t="s">
        <v>110</v>
      </c>
      <c r="D258" s="10">
        <v>0.14</v>
      </c>
      <c r="E258" s="10">
        <v>0.03</v>
      </c>
      <c r="F258" s="10">
        <v>15.02</v>
      </c>
      <c r="G258" s="10">
        <v>61</v>
      </c>
      <c r="H258" s="10">
        <v>0</v>
      </c>
      <c r="I258" s="10">
        <v>0.03</v>
      </c>
      <c r="J258" s="10">
        <v>0</v>
      </c>
      <c r="K258" s="10">
        <v>0</v>
      </c>
      <c r="L258" s="10">
        <v>3.72</v>
      </c>
      <c r="M258" s="10">
        <v>5.4</v>
      </c>
      <c r="N258" s="10">
        <v>2.87</v>
      </c>
      <c r="O258" s="10">
        <v>0.58</v>
      </c>
      <c r="P258" s="24"/>
    </row>
    <row r="259" spans="1:15" ht="18.75">
      <c r="A259" s="9" t="s">
        <v>43</v>
      </c>
      <c r="B259" s="10" t="s">
        <v>31</v>
      </c>
      <c r="C259" s="10" t="s">
        <v>44</v>
      </c>
      <c r="D259" s="10">
        <v>4.87</v>
      </c>
      <c r="E259" s="10">
        <v>4.4</v>
      </c>
      <c r="F259" s="10">
        <v>10.6</v>
      </c>
      <c r="G259" s="10">
        <v>101.5</v>
      </c>
      <c r="H259" s="10">
        <v>0.004</v>
      </c>
      <c r="I259" s="10">
        <v>0.04</v>
      </c>
      <c r="J259" s="10">
        <v>0.02</v>
      </c>
      <c r="K259" s="10">
        <v>0</v>
      </c>
      <c r="L259" s="10">
        <v>116.2</v>
      </c>
      <c r="M259" s="10">
        <v>65.3</v>
      </c>
      <c r="N259" s="10">
        <v>4.6</v>
      </c>
      <c r="O259" s="10">
        <v>0.13</v>
      </c>
    </row>
    <row r="260" spans="1:15" ht="18.75">
      <c r="A260" s="48"/>
      <c r="B260" s="49"/>
      <c r="C260" s="53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</row>
    <row r="261" spans="1:15" ht="18.75">
      <c r="A261" s="11" t="s">
        <v>56</v>
      </c>
      <c r="B261" s="10"/>
      <c r="C261" s="14"/>
      <c r="D261" s="12">
        <f aca="true" t="shared" si="24" ref="D261:O261">SUM(D257:D260)</f>
        <v>26.46</v>
      </c>
      <c r="E261" s="12">
        <f t="shared" si="24"/>
        <v>13.45</v>
      </c>
      <c r="F261" s="12">
        <f t="shared" si="24"/>
        <v>155.92000000000002</v>
      </c>
      <c r="G261" s="12">
        <f t="shared" si="24"/>
        <v>938.5</v>
      </c>
      <c r="H261" s="12">
        <f t="shared" si="24"/>
        <v>0.304</v>
      </c>
      <c r="I261" s="12">
        <f t="shared" si="24"/>
        <v>0.07</v>
      </c>
      <c r="J261" s="12">
        <f t="shared" si="24"/>
        <v>0.06</v>
      </c>
      <c r="K261" s="12">
        <f t="shared" si="24"/>
        <v>0.01</v>
      </c>
      <c r="L261" s="12">
        <f t="shared" si="24"/>
        <v>157.62</v>
      </c>
      <c r="M261" s="12">
        <f t="shared" si="24"/>
        <v>221.2</v>
      </c>
      <c r="N261" s="12">
        <f t="shared" si="24"/>
        <v>38.97</v>
      </c>
      <c r="O261" s="12">
        <f t="shared" si="24"/>
        <v>2.61</v>
      </c>
    </row>
    <row r="262" spans="1:15" ht="18.75">
      <c r="A262" s="9"/>
      <c r="B262" s="10"/>
      <c r="C262" s="14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</row>
    <row r="263" spans="1:15" ht="18.75">
      <c r="A263" s="9"/>
      <c r="B263" s="10"/>
      <c r="C263" s="14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</row>
    <row r="264" spans="1:15" ht="18.75">
      <c r="A264" s="8" t="s">
        <v>25</v>
      </c>
      <c r="B264" s="10"/>
      <c r="C264" s="14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</row>
    <row r="265" spans="1:15" ht="18.75">
      <c r="A265" s="46" t="s">
        <v>86</v>
      </c>
      <c r="B265" s="45"/>
      <c r="C265" s="54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</row>
    <row r="266" spans="1:15" ht="37.5">
      <c r="A266" s="9" t="s">
        <v>124</v>
      </c>
      <c r="B266" s="10" t="s">
        <v>150</v>
      </c>
      <c r="C266" s="14" t="s">
        <v>51</v>
      </c>
      <c r="D266" s="10">
        <v>1.5</v>
      </c>
      <c r="E266" s="10">
        <v>4.5</v>
      </c>
      <c r="F266" s="10">
        <v>9.05</v>
      </c>
      <c r="G266" s="10">
        <v>9.08</v>
      </c>
      <c r="H266" s="10">
        <v>0.02</v>
      </c>
      <c r="I266" s="10">
        <v>14.8</v>
      </c>
      <c r="J266" s="10">
        <v>0.13</v>
      </c>
      <c r="K266" s="10">
        <v>0</v>
      </c>
      <c r="L266" s="10">
        <v>42.2</v>
      </c>
      <c r="M266" s="10">
        <v>27.9</v>
      </c>
      <c r="N266" s="10">
        <v>15.4</v>
      </c>
      <c r="O266" s="10">
        <v>0.5</v>
      </c>
    </row>
    <row r="267" spans="1:15" ht="37.5">
      <c r="A267" s="9" t="s">
        <v>95</v>
      </c>
      <c r="B267" s="10" t="s">
        <v>96</v>
      </c>
      <c r="C267" s="14" t="s">
        <v>97</v>
      </c>
      <c r="D267" s="10">
        <v>4.7</v>
      </c>
      <c r="E267" s="10">
        <v>6.4</v>
      </c>
      <c r="F267" s="10">
        <v>16.9</v>
      </c>
      <c r="G267" s="10">
        <v>143.6</v>
      </c>
      <c r="H267" s="10">
        <v>0.2</v>
      </c>
      <c r="I267" s="10">
        <v>9.2</v>
      </c>
      <c r="J267" s="10">
        <v>0.14</v>
      </c>
      <c r="K267" s="10">
        <v>0.09</v>
      </c>
      <c r="L267" s="10">
        <v>22.8</v>
      </c>
      <c r="M267" s="10">
        <v>94.6</v>
      </c>
      <c r="N267" s="10">
        <v>26.6</v>
      </c>
      <c r="O267" s="10">
        <v>1.3</v>
      </c>
    </row>
    <row r="268" spans="1:15" ht="18.75">
      <c r="A268" s="9" t="s">
        <v>79</v>
      </c>
      <c r="B268" s="10" t="s">
        <v>163</v>
      </c>
      <c r="C268" s="14" t="s">
        <v>51</v>
      </c>
      <c r="D268" s="10">
        <v>16.7</v>
      </c>
      <c r="E268" s="10">
        <v>10.3</v>
      </c>
      <c r="F268" s="10">
        <v>0.3</v>
      </c>
      <c r="G268" s="10">
        <v>80</v>
      </c>
      <c r="H268" s="10">
        <v>0.04</v>
      </c>
      <c r="I268" s="10">
        <v>0.5</v>
      </c>
      <c r="J268" s="10">
        <v>0.04</v>
      </c>
      <c r="K268" s="10">
        <v>0.04</v>
      </c>
      <c r="L268" s="10">
        <v>5.3</v>
      </c>
      <c r="M268" s="10">
        <v>111.6</v>
      </c>
      <c r="N268" s="10">
        <v>56.1</v>
      </c>
      <c r="O268" s="10">
        <v>0.9</v>
      </c>
    </row>
    <row r="269" spans="1:15" ht="18.75">
      <c r="A269" s="9" t="s">
        <v>140</v>
      </c>
      <c r="B269" s="10" t="s">
        <v>141</v>
      </c>
      <c r="C269" s="14" t="s">
        <v>165</v>
      </c>
      <c r="D269" s="10">
        <v>3.08</v>
      </c>
      <c r="E269" s="10">
        <v>3.09</v>
      </c>
      <c r="F269" s="10">
        <v>14.16</v>
      </c>
      <c r="G269" s="10">
        <v>96.78</v>
      </c>
      <c r="H269" s="10">
        <v>0.06</v>
      </c>
      <c r="I269" s="10">
        <v>8.9</v>
      </c>
      <c r="J269" s="10">
        <v>0.5</v>
      </c>
      <c r="K269" s="10">
        <v>0.03</v>
      </c>
      <c r="L269" s="10">
        <v>33</v>
      </c>
      <c r="M269" s="10">
        <v>46.8</v>
      </c>
      <c r="N269" s="10">
        <v>22</v>
      </c>
      <c r="O269" s="10">
        <v>0.7</v>
      </c>
    </row>
    <row r="270" spans="1:15" ht="18.75">
      <c r="A270" s="9" t="s">
        <v>80</v>
      </c>
      <c r="B270" s="10" t="s">
        <v>81</v>
      </c>
      <c r="C270" s="14" t="s">
        <v>32</v>
      </c>
      <c r="D270" s="10">
        <v>0.2</v>
      </c>
      <c r="E270" s="10">
        <v>0</v>
      </c>
      <c r="F270" s="10">
        <v>14.9</v>
      </c>
      <c r="G270" s="10">
        <v>59.9</v>
      </c>
      <c r="H270" s="10">
        <v>0</v>
      </c>
      <c r="I270" s="10">
        <v>0</v>
      </c>
      <c r="J270" s="10">
        <v>0</v>
      </c>
      <c r="K270" s="10">
        <v>0</v>
      </c>
      <c r="L270" s="10">
        <v>0.45</v>
      </c>
      <c r="M270" s="10">
        <v>0</v>
      </c>
      <c r="N270" s="10">
        <v>0</v>
      </c>
      <c r="O270" s="10">
        <v>0.045</v>
      </c>
    </row>
    <row r="271" spans="1:15" ht="18.75">
      <c r="A271" s="9" t="s">
        <v>34</v>
      </c>
      <c r="B271" s="10"/>
      <c r="C271" s="14" t="s">
        <v>101</v>
      </c>
      <c r="D271" s="10">
        <v>2.64</v>
      </c>
      <c r="E271" s="10">
        <v>0.44</v>
      </c>
      <c r="F271" s="10">
        <v>16.4</v>
      </c>
      <c r="G271" s="10">
        <v>80.12</v>
      </c>
      <c r="H271" s="10">
        <v>0.09</v>
      </c>
      <c r="I271" s="10">
        <v>0</v>
      </c>
      <c r="J271" s="10">
        <v>0</v>
      </c>
      <c r="K271" s="10">
        <v>0</v>
      </c>
      <c r="L271" s="10">
        <v>18</v>
      </c>
      <c r="M271" s="10">
        <v>7</v>
      </c>
      <c r="N271" s="10">
        <v>24</v>
      </c>
      <c r="O271" s="10">
        <v>2</v>
      </c>
    </row>
    <row r="272" spans="1:15" ht="18.75">
      <c r="A272" s="9" t="s">
        <v>48</v>
      </c>
      <c r="B272" s="10"/>
      <c r="C272" s="14" t="s">
        <v>30</v>
      </c>
      <c r="D272" s="10">
        <v>5.42</v>
      </c>
      <c r="E272" s="10">
        <v>23.2</v>
      </c>
      <c r="F272" s="10">
        <v>23.5</v>
      </c>
      <c r="G272" s="10">
        <v>274.75</v>
      </c>
      <c r="H272" s="10">
        <v>0.11</v>
      </c>
      <c r="I272" s="10">
        <v>0</v>
      </c>
      <c r="J272" s="10">
        <v>18</v>
      </c>
      <c r="K272" s="10">
        <v>0.15</v>
      </c>
      <c r="L272" s="10">
        <v>31</v>
      </c>
      <c r="M272" s="10">
        <v>89</v>
      </c>
      <c r="N272" s="10">
        <v>13</v>
      </c>
      <c r="O272" s="10">
        <v>1.3</v>
      </c>
    </row>
    <row r="273" spans="1:15" ht="18.75">
      <c r="A273" s="48"/>
      <c r="B273" s="49"/>
      <c r="C273" s="53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</row>
    <row r="274" spans="1:15" ht="18.75">
      <c r="A274" s="11" t="s">
        <v>56</v>
      </c>
      <c r="B274" s="10"/>
      <c r="C274" s="14"/>
      <c r="D274" s="12">
        <f aca="true" t="shared" si="25" ref="D274:O274">SUM(D266:D273)</f>
        <v>34.239999999999995</v>
      </c>
      <c r="E274" s="12">
        <f t="shared" si="25"/>
        <v>47.93000000000001</v>
      </c>
      <c r="F274" s="12">
        <f t="shared" si="25"/>
        <v>95.21</v>
      </c>
      <c r="G274" s="12">
        <f t="shared" si="25"/>
        <v>744.23</v>
      </c>
      <c r="H274" s="12">
        <f t="shared" si="25"/>
        <v>0.52</v>
      </c>
      <c r="I274" s="12">
        <f t="shared" si="25"/>
        <v>33.4</v>
      </c>
      <c r="J274" s="12">
        <f t="shared" si="25"/>
        <v>18.81</v>
      </c>
      <c r="K274" s="12">
        <f t="shared" si="25"/>
        <v>0.31</v>
      </c>
      <c r="L274" s="12">
        <f t="shared" si="25"/>
        <v>152.75</v>
      </c>
      <c r="M274" s="12">
        <f t="shared" si="25"/>
        <v>376.9</v>
      </c>
      <c r="N274" s="12">
        <f t="shared" si="25"/>
        <v>157.1</v>
      </c>
      <c r="O274" s="12">
        <f t="shared" si="25"/>
        <v>6.745</v>
      </c>
    </row>
    <row r="275" spans="1:15" ht="18.75">
      <c r="A275" s="11"/>
      <c r="B275" s="10"/>
      <c r="C275" s="14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ht="18.75">
      <c r="A276" s="11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</row>
    <row r="277" spans="1:15" ht="18.75">
      <c r="A277" s="11" t="s">
        <v>37</v>
      </c>
      <c r="B277" s="12"/>
      <c r="C277" s="12"/>
      <c r="D277" s="12">
        <f aca="true" t="shared" si="26" ref="D277:O277">D261+D274</f>
        <v>60.699999999999996</v>
      </c>
      <c r="E277" s="12">
        <f t="shared" si="26"/>
        <v>61.38000000000001</v>
      </c>
      <c r="F277" s="12">
        <f t="shared" si="26"/>
        <v>251.13</v>
      </c>
      <c r="G277" s="12">
        <f t="shared" si="26"/>
        <v>1682.73</v>
      </c>
      <c r="H277" s="12">
        <f t="shared" si="26"/>
        <v>0.8240000000000001</v>
      </c>
      <c r="I277" s="12">
        <f t="shared" si="26"/>
        <v>33.47</v>
      </c>
      <c r="J277" s="12">
        <f t="shared" si="26"/>
        <v>18.869999999999997</v>
      </c>
      <c r="K277" s="12">
        <f t="shared" si="26"/>
        <v>0.32</v>
      </c>
      <c r="L277" s="12">
        <f t="shared" si="26"/>
        <v>310.37</v>
      </c>
      <c r="M277" s="12">
        <f t="shared" si="26"/>
        <v>598.0999999999999</v>
      </c>
      <c r="N277" s="12">
        <f t="shared" si="26"/>
        <v>196.07</v>
      </c>
      <c r="O277" s="12">
        <f t="shared" si="26"/>
        <v>9.355</v>
      </c>
    </row>
    <row r="278" ht="18.75">
      <c r="A278" s="16"/>
    </row>
    <row r="279" spans="1:15" ht="12.75">
      <c r="A279" s="3" t="s">
        <v>57</v>
      </c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2" spans="1:15" ht="18.75">
      <c r="A282" s="8" t="s">
        <v>20</v>
      </c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9"/>
      <c r="O282" s="10"/>
    </row>
    <row r="283" spans="1:15" ht="18.75">
      <c r="A283" s="46" t="s">
        <v>92</v>
      </c>
      <c r="B283" s="61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45"/>
      <c r="O283" s="45"/>
    </row>
    <row r="284" spans="1:15" ht="37.5">
      <c r="A284" s="9" t="s">
        <v>93</v>
      </c>
      <c r="B284" s="10" t="s">
        <v>94</v>
      </c>
      <c r="C284" s="10" t="s">
        <v>32</v>
      </c>
      <c r="D284" s="10">
        <v>22.8</v>
      </c>
      <c r="E284" s="10">
        <v>11.04</v>
      </c>
      <c r="F284" s="10">
        <v>72.1</v>
      </c>
      <c r="G284" s="10">
        <v>670.4</v>
      </c>
      <c r="H284" s="10">
        <v>0.16</v>
      </c>
      <c r="I284" s="10">
        <v>0.09</v>
      </c>
      <c r="J284" s="10">
        <v>0.08</v>
      </c>
      <c r="K284" s="10">
        <v>0.06</v>
      </c>
      <c r="L284" s="10">
        <v>110</v>
      </c>
      <c r="M284" s="10">
        <v>139</v>
      </c>
      <c r="N284" s="10">
        <v>20.3</v>
      </c>
      <c r="O284" s="10">
        <v>1.9</v>
      </c>
    </row>
    <row r="285" spans="1:15" ht="18.75">
      <c r="A285" s="9" t="s">
        <v>35</v>
      </c>
      <c r="B285" s="10" t="s">
        <v>36</v>
      </c>
      <c r="C285" s="10" t="s">
        <v>32</v>
      </c>
      <c r="D285" s="10">
        <v>3.87</v>
      </c>
      <c r="E285" s="10">
        <v>3.1</v>
      </c>
      <c r="F285" s="10">
        <v>25.16</v>
      </c>
      <c r="G285" s="10">
        <v>144.06</v>
      </c>
      <c r="H285" s="10">
        <v>0.2</v>
      </c>
      <c r="I285" s="10">
        <v>2.6</v>
      </c>
      <c r="J285" s="10">
        <v>0</v>
      </c>
      <c r="K285" s="10">
        <v>0.1</v>
      </c>
      <c r="L285" s="10">
        <v>0</v>
      </c>
      <c r="M285" s="10">
        <v>0</v>
      </c>
      <c r="N285" s="10">
        <v>0</v>
      </c>
      <c r="O285" s="10">
        <v>0</v>
      </c>
    </row>
    <row r="286" spans="1:15" ht="18.75">
      <c r="A286" s="9" t="s">
        <v>109</v>
      </c>
      <c r="B286" s="10" t="s">
        <v>31</v>
      </c>
      <c r="C286" s="10" t="s">
        <v>51</v>
      </c>
      <c r="D286" s="10">
        <v>5.54</v>
      </c>
      <c r="E286" s="10">
        <v>16.79</v>
      </c>
      <c r="F286" s="10">
        <v>14.31</v>
      </c>
      <c r="G286" s="10">
        <v>351.55</v>
      </c>
      <c r="H286" s="10">
        <v>0.11</v>
      </c>
      <c r="I286" s="10">
        <v>0</v>
      </c>
      <c r="J286" s="10">
        <v>0</v>
      </c>
      <c r="K286" s="10">
        <v>18</v>
      </c>
      <c r="L286" s="10">
        <v>31</v>
      </c>
      <c r="M286" s="10">
        <v>89</v>
      </c>
      <c r="N286" s="10">
        <v>13</v>
      </c>
      <c r="O286" s="10">
        <v>1.3</v>
      </c>
    </row>
    <row r="287" spans="1:15" ht="18.75">
      <c r="A287" s="48"/>
      <c r="B287" s="49"/>
      <c r="C287" s="53"/>
      <c r="D287" s="35"/>
      <c r="E287" s="49"/>
      <c r="F287" s="49"/>
      <c r="G287" s="49"/>
      <c r="H287" s="49"/>
      <c r="I287" s="49"/>
      <c r="J287" s="49"/>
      <c r="K287" s="49"/>
      <c r="L287" s="62"/>
      <c r="M287" s="62"/>
      <c r="N287" s="62"/>
      <c r="O287" s="62"/>
    </row>
    <row r="288" spans="1:15" ht="18.75">
      <c r="A288" s="11" t="s">
        <v>56</v>
      </c>
      <c r="B288" s="11"/>
      <c r="C288" s="10"/>
      <c r="D288" s="42">
        <f aca="true" t="shared" si="27" ref="D288:O288">SUM(D284:D287)</f>
        <v>32.21</v>
      </c>
      <c r="E288" s="12">
        <f t="shared" si="27"/>
        <v>30.93</v>
      </c>
      <c r="F288" s="12">
        <f t="shared" si="27"/>
        <v>111.57</v>
      </c>
      <c r="G288" s="12">
        <f t="shared" si="27"/>
        <v>1166.01</v>
      </c>
      <c r="H288" s="12">
        <f t="shared" si="27"/>
        <v>0.47</v>
      </c>
      <c r="I288" s="12">
        <f t="shared" si="27"/>
        <v>2.69</v>
      </c>
      <c r="J288" s="12">
        <f t="shared" si="27"/>
        <v>0.08</v>
      </c>
      <c r="K288" s="12">
        <f t="shared" si="27"/>
        <v>18.16</v>
      </c>
      <c r="L288" s="44">
        <f t="shared" si="27"/>
        <v>141</v>
      </c>
      <c r="M288" s="44">
        <f t="shared" si="27"/>
        <v>228</v>
      </c>
      <c r="N288" s="44">
        <f t="shared" si="27"/>
        <v>33.3</v>
      </c>
      <c r="O288" s="44">
        <f t="shared" si="27"/>
        <v>3.2</v>
      </c>
    </row>
    <row r="289" spans="1:15" ht="18.75">
      <c r="A289" s="11"/>
      <c r="B289" s="11"/>
      <c r="C289" s="10"/>
      <c r="D289" s="42"/>
      <c r="E289" s="12"/>
      <c r="F289" s="12"/>
      <c r="G289" s="12"/>
      <c r="H289" s="12"/>
      <c r="I289" s="12"/>
      <c r="J289" s="12"/>
      <c r="K289" s="12"/>
      <c r="L289" s="44"/>
      <c r="M289" s="44"/>
      <c r="N289" s="44"/>
      <c r="O289" s="44"/>
    </row>
    <row r="290" spans="1:15" ht="18.75">
      <c r="A290" s="11"/>
      <c r="B290" s="11"/>
      <c r="C290" s="10"/>
      <c r="D290" s="42"/>
      <c r="E290" s="12"/>
      <c r="F290" s="12"/>
      <c r="G290" s="12"/>
      <c r="H290" s="12"/>
      <c r="I290" s="12"/>
      <c r="J290" s="12"/>
      <c r="K290" s="12"/>
      <c r="L290" s="44"/>
      <c r="M290" s="44"/>
      <c r="N290" s="44"/>
      <c r="O290" s="44"/>
    </row>
    <row r="291" spans="1:15" ht="18.75">
      <c r="A291" s="8" t="s">
        <v>25</v>
      </c>
      <c r="B291" s="10"/>
      <c r="C291" s="10"/>
      <c r="D291" s="10"/>
      <c r="E291" s="18"/>
      <c r="F291" s="18"/>
      <c r="G291" s="10"/>
      <c r="H291" s="10"/>
      <c r="I291" s="10"/>
      <c r="J291" s="10"/>
      <c r="K291" s="10"/>
      <c r="L291" s="10"/>
      <c r="M291" s="10"/>
      <c r="N291" s="10"/>
      <c r="O291" s="21"/>
    </row>
    <row r="292" spans="1:18" ht="18.75">
      <c r="A292" s="46" t="s">
        <v>92</v>
      </c>
      <c r="B292" s="45"/>
      <c r="C292" s="45"/>
      <c r="D292" s="45"/>
      <c r="E292" s="38"/>
      <c r="F292" s="38"/>
      <c r="G292" s="45"/>
      <c r="H292" s="45"/>
      <c r="I292" s="45"/>
      <c r="J292" s="45"/>
      <c r="K292" s="45"/>
      <c r="L292" s="45"/>
      <c r="M292" s="45"/>
      <c r="N292" s="45"/>
      <c r="O292" s="57"/>
      <c r="P292" s="4"/>
      <c r="Q292" s="4"/>
      <c r="R292" s="4"/>
    </row>
    <row r="293" spans="1:15" ht="18.75">
      <c r="A293" s="17" t="s">
        <v>119</v>
      </c>
      <c r="B293" s="10" t="s">
        <v>120</v>
      </c>
      <c r="C293" s="14" t="s">
        <v>51</v>
      </c>
      <c r="D293" s="10">
        <v>2.4</v>
      </c>
      <c r="E293" s="10">
        <v>3.95</v>
      </c>
      <c r="F293" s="10">
        <v>2.4</v>
      </c>
      <c r="G293" s="10">
        <v>56.9</v>
      </c>
      <c r="H293" s="10">
        <v>0.03</v>
      </c>
      <c r="I293" s="10">
        <v>5.8</v>
      </c>
      <c r="J293" s="10">
        <v>0</v>
      </c>
      <c r="K293" s="10">
        <v>0.06</v>
      </c>
      <c r="L293" s="10">
        <v>20.6</v>
      </c>
      <c r="M293" s="10">
        <v>36.6</v>
      </c>
      <c r="N293" s="10">
        <v>6.7</v>
      </c>
      <c r="O293" s="10">
        <v>0.45</v>
      </c>
    </row>
    <row r="294" spans="1:15" ht="37.5">
      <c r="A294" s="9" t="s">
        <v>83</v>
      </c>
      <c r="B294" s="10" t="s">
        <v>84</v>
      </c>
      <c r="C294" s="14" t="s">
        <v>27</v>
      </c>
      <c r="D294" s="10">
        <v>2.05</v>
      </c>
      <c r="E294" s="10">
        <v>1.7</v>
      </c>
      <c r="F294" s="10">
        <v>14.1</v>
      </c>
      <c r="G294" s="10">
        <v>80</v>
      </c>
      <c r="H294" s="10">
        <v>0.08</v>
      </c>
      <c r="I294" s="10">
        <v>6</v>
      </c>
      <c r="J294" s="10">
        <v>0.129</v>
      </c>
      <c r="K294" s="10">
        <v>0.042</v>
      </c>
      <c r="L294" s="10">
        <v>18.3</v>
      </c>
      <c r="M294" s="10">
        <v>54.7</v>
      </c>
      <c r="N294" s="10">
        <v>21.7</v>
      </c>
      <c r="O294" s="10">
        <v>0.8</v>
      </c>
    </row>
    <row r="295" spans="1:15" ht="37.5">
      <c r="A295" s="9" t="s">
        <v>108</v>
      </c>
      <c r="B295" s="10" t="s">
        <v>164</v>
      </c>
      <c r="C295" s="14" t="s">
        <v>51</v>
      </c>
      <c r="D295" s="10">
        <v>16.65</v>
      </c>
      <c r="E295" s="10">
        <v>1.28</v>
      </c>
      <c r="F295" s="10">
        <v>0.3</v>
      </c>
      <c r="G295" s="10">
        <v>79.28</v>
      </c>
      <c r="H295" s="10">
        <v>0.06</v>
      </c>
      <c r="I295" s="10">
        <v>0.8</v>
      </c>
      <c r="J295" s="10">
        <v>0.06</v>
      </c>
      <c r="K295" s="10">
        <v>0.06</v>
      </c>
      <c r="L295" s="10">
        <v>112</v>
      </c>
      <c r="M295" s="10">
        <v>128.2</v>
      </c>
      <c r="N295" s="10">
        <v>39.3</v>
      </c>
      <c r="O295" s="10">
        <v>0.7</v>
      </c>
    </row>
    <row r="296" spans="1:15" ht="18.75">
      <c r="A296" s="9" t="s">
        <v>52</v>
      </c>
      <c r="B296" s="10" t="s">
        <v>53</v>
      </c>
      <c r="C296" s="14" t="s">
        <v>165</v>
      </c>
      <c r="D296" s="10">
        <v>11.5</v>
      </c>
      <c r="E296" s="10">
        <v>5.8</v>
      </c>
      <c r="F296" s="10">
        <v>116.5</v>
      </c>
      <c r="G296" s="10">
        <v>564.7</v>
      </c>
      <c r="H296" s="10">
        <v>0.1</v>
      </c>
      <c r="I296" s="10">
        <v>0</v>
      </c>
      <c r="J296" s="10">
        <v>0.018</v>
      </c>
      <c r="K296" s="10">
        <v>0.06</v>
      </c>
      <c r="L296" s="10">
        <v>13.6</v>
      </c>
      <c r="M296" s="10">
        <v>22.7</v>
      </c>
      <c r="N296" s="10">
        <v>75.3</v>
      </c>
      <c r="O296" s="10">
        <v>1.5</v>
      </c>
    </row>
    <row r="297" spans="1:15" ht="18.75">
      <c r="A297" s="9" t="s">
        <v>69</v>
      </c>
      <c r="B297" s="10" t="s">
        <v>31</v>
      </c>
      <c r="C297" s="14" t="s">
        <v>32</v>
      </c>
      <c r="D297" s="10">
        <v>0.8</v>
      </c>
      <c r="E297" s="10" t="s">
        <v>33</v>
      </c>
      <c r="F297" s="10">
        <v>12</v>
      </c>
      <c r="G297" s="10">
        <v>91.2</v>
      </c>
      <c r="H297" s="10">
        <v>0.08</v>
      </c>
      <c r="I297" s="10">
        <v>50</v>
      </c>
      <c r="J297" s="10">
        <v>0</v>
      </c>
      <c r="K297" s="10">
        <v>0.6</v>
      </c>
      <c r="L297" s="10">
        <v>42</v>
      </c>
      <c r="M297" s="10">
        <v>32</v>
      </c>
      <c r="N297" s="10">
        <v>8</v>
      </c>
      <c r="O297" s="10">
        <v>1.3</v>
      </c>
    </row>
    <row r="298" spans="1:15" ht="18.75">
      <c r="A298" s="9" t="s">
        <v>34</v>
      </c>
      <c r="B298" s="10"/>
      <c r="C298" s="14" t="s">
        <v>101</v>
      </c>
      <c r="D298" s="10">
        <v>2.64</v>
      </c>
      <c r="E298" s="10">
        <v>0.44</v>
      </c>
      <c r="F298" s="10">
        <v>16.4</v>
      </c>
      <c r="G298" s="10">
        <v>80.12</v>
      </c>
      <c r="H298" s="10">
        <v>0.09</v>
      </c>
      <c r="I298" s="10">
        <v>0</v>
      </c>
      <c r="J298" s="10">
        <v>0</v>
      </c>
      <c r="K298" s="10">
        <v>0</v>
      </c>
      <c r="L298" s="10">
        <v>18</v>
      </c>
      <c r="M298" s="10">
        <v>7</v>
      </c>
      <c r="N298" s="10">
        <v>24</v>
      </c>
      <c r="O298" s="10">
        <v>2</v>
      </c>
    </row>
    <row r="299" spans="1:15" ht="18.75">
      <c r="A299" s="9" t="s">
        <v>109</v>
      </c>
      <c r="B299" s="10" t="s">
        <v>31</v>
      </c>
      <c r="C299" s="10" t="s">
        <v>51</v>
      </c>
      <c r="D299" s="10">
        <v>5.54</v>
      </c>
      <c r="E299" s="10">
        <v>26.79</v>
      </c>
      <c r="F299" s="10">
        <v>16.31</v>
      </c>
      <c r="G299" s="10">
        <v>351.55</v>
      </c>
      <c r="H299" s="10">
        <v>0.11</v>
      </c>
      <c r="I299" s="10">
        <v>0</v>
      </c>
      <c r="J299" s="10">
        <v>0</v>
      </c>
      <c r="K299" s="10">
        <v>18</v>
      </c>
      <c r="L299" s="10">
        <v>31</v>
      </c>
      <c r="M299" s="10">
        <v>89</v>
      </c>
      <c r="N299" s="10">
        <v>13</v>
      </c>
      <c r="O299" s="10">
        <v>1.3</v>
      </c>
    </row>
    <row r="300" spans="1:15" ht="18.75">
      <c r="A300" s="9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</row>
    <row r="301" spans="1:15" ht="18.75">
      <c r="A301" s="66" t="s">
        <v>24</v>
      </c>
      <c r="B301" s="66"/>
      <c r="C301" s="10"/>
      <c r="D301" s="42">
        <f aca="true" t="shared" si="28" ref="D301:O301">SUM(D293:D299)</f>
        <v>41.57999999999999</v>
      </c>
      <c r="E301" s="12">
        <f t="shared" si="28"/>
        <v>39.96</v>
      </c>
      <c r="F301" s="12">
        <f t="shared" si="28"/>
        <v>178.01000000000002</v>
      </c>
      <c r="G301" s="12">
        <f t="shared" si="28"/>
        <v>1303.7500000000002</v>
      </c>
      <c r="H301" s="12">
        <f t="shared" si="28"/>
        <v>0.55</v>
      </c>
      <c r="I301" s="12">
        <f t="shared" si="28"/>
        <v>62.6</v>
      </c>
      <c r="J301" s="42">
        <f t="shared" si="28"/>
        <v>0.207</v>
      </c>
      <c r="K301" s="42">
        <f t="shared" si="28"/>
        <v>18.822</v>
      </c>
      <c r="L301" s="43">
        <f t="shared" si="28"/>
        <v>255.5</v>
      </c>
      <c r="M301" s="43">
        <f t="shared" si="28"/>
        <v>370.2</v>
      </c>
      <c r="N301" s="43">
        <f t="shared" si="28"/>
        <v>188</v>
      </c>
      <c r="O301" s="43">
        <f t="shared" si="28"/>
        <v>8.05</v>
      </c>
    </row>
    <row r="302" spans="1:15" ht="18.75">
      <c r="A302" s="11"/>
      <c r="B302" s="11"/>
      <c r="C302" s="10"/>
      <c r="D302" s="10"/>
      <c r="E302" s="10"/>
      <c r="F302" s="10"/>
      <c r="G302" s="10"/>
      <c r="H302" s="10"/>
      <c r="I302" s="10"/>
      <c r="J302" s="10"/>
      <c r="K302" s="10"/>
      <c r="L302" s="44"/>
      <c r="M302" s="44"/>
      <c r="N302" s="44"/>
      <c r="O302" s="44"/>
    </row>
    <row r="303" spans="1:15" ht="18.75">
      <c r="A303" s="11" t="s">
        <v>37</v>
      </c>
      <c r="B303" s="11"/>
      <c r="C303" s="10"/>
      <c r="D303" s="12">
        <f>D288+D301</f>
        <v>73.78999999999999</v>
      </c>
      <c r="E303" s="12">
        <f aca="true" t="shared" si="29" ref="E303:O303">E288+E301</f>
        <v>70.89</v>
      </c>
      <c r="F303" s="12">
        <f t="shared" si="29"/>
        <v>289.58000000000004</v>
      </c>
      <c r="G303" s="12">
        <f t="shared" si="29"/>
        <v>2469.76</v>
      </c>
      <c r="H303" s="12">
        <f t="shared" si="29"/>
        <v>1.02</v>
      </c>
      <c r="I303" s="12">
        <f t="shared" si="29"/>
        <v>65.29</v>
      </c>
      <c r="J303" s="12">
        <f t="shared" si="29"/>
        <v>0.287</v>
      </c>
      <c r="K303" s="12">
        <f t="shared" si="29"/>
        <v>36.982</v>
      </c>
      <c r="L303" s="12">
        <f t="shared" si="29"/>
        <v>396.5</v>
      </c>
      <c r="M303" s="12">
        <f t="shared" si="29"/>
        <v>598.2</v>
      </c>
      <c r="N303" s="12">
        <f t="shared" si="29"/>
        <v>221.3</v>
      </c>
      <c r="O303" s="12">
        <f t="shared" si="29"/>
        <v>11.25</v>
      </c>
    </row>
    <row r="304" spans="1:15" ht="18.75">
      <c r="A304" s="11"/>
      <c r="B304" s="11"/>
      <c r="C304" s="10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</row>
    <row r="305" spans="1:15" ht="18.75">
      <c r="A305" s="11" t="s">
        <v>99</v>
      </c>
      <c r="B305" s="11"/>
      <c r="C305" s="10"/>
      <c r="D305" s="12">
        <f aca="true" t="shared" si="30" ref="D305:O305">D33+D86+D111+D138+D164+D197+D222+D252+D277+D303</f>
        <v>618.35</v>
      </c>
      <c r="E305" s="12">
        <f t="shared" si="30"/>
        <v>603.8259999999999</v>
      </c>
      <c r="F305" s="12">
        <f t="shared" si="30"/>
        <v>2393.53</v>
      </c>
      <c r="G305" s="12">
        <f t="shared" si="30"/>
        <v>18167.376</v>
      </c>
      <c r="H305" s="12">
        <f t="shared" si="30"/>
        <v>9.3</v>
      </c>
      <c r="I305" s="12">
        <f t="shared" si="30"/>
        <v>429.11500000000007</v>
      </c>
      <c r="J305" s="12">
        <f t="shared" si="30"/>
        <v>243.735</v>
      </c>
      <c r="K305" s="12">
        <f t="shared" si="30"/>
        <v>69.175</v>
      </c>
      <c r="L305" s="12">
        <f t="shared" si="30"/>
        <v>3656.9</v>
      </c>
      <c r="M305" s="12">
        <f t="shared" si="30"/>
        <v>7023.7699999999995</v>
      </c>
      <c r="N305" s="12">
        <f t="shared" si="30"/>
        <v>2450.88</v>
      </c>
      <c r="O305" s="12">
        <f t="shared" si="30"/>
        <v>123.28800000000001</v>
      </c>
    </row>
    <row r="306" spans="1:15" ht="18.75">
      <c r="A306" s="11" t="s">
        <v>100</v>
      </c>
      <c r="B306" s="11"/>
      <c r="C306" s="10"/>
      <c r="D306" s="10"/>
      <c r="E306" s="42"/>
      <c r="F306" s="42"/>
      <c r="G306" s="42"/>
      <c r="H306" s="42"/>
      <c r="I306" s="42"/>
      <c r="J306" s="12"/>
      <c r="K306" s="12"/>
      <c r="L306" s="42"/>
      <c r="M306" s="42"/>
      <c r="N306" s="12"/>
      <c r="O306" s="21"/>
    </row>
    <row r="307" spans="1:15" ht="18.75">
      <c r="A307" s="3" t="s">
        <v>38</v>
      </c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22"/>
      <c r="O307" s="22"/>
    </row>
    <row r="308" spans="14:15" ht="12.75">
      <c r="N308" s="4"/>
      <c r="O308" s="4"/>
    </row>
    <row r="358" spans="16:18" ht="12.75">
      <c r="P358" s="4"/>
      <c r="Q358" s="4"/>
      <c r="R358" s="4"/>
    </row>
    <row r="385" ht="18.75">
      <c r="P385" s="36"/>
    </row>
    <row r="389" ht="12.75">
      <c r="P389" s="15"/>
    </row>
    <row r="419" spans="16:18" ht="12.75">
      <c r="P419" s="4"/>
      <c r="Q419" s="4"/>
      <c r="R419" s="4"/>
    </row>
    <row r="450" spans="16:18" ht="18.75">
      <c r="P450" s="24"/>
      <c r="Q450" s="24"/>
      <c r="R450" s="36"/>
    </row>
    <row r="451" spans="16:18" ht="18.75">
      <c r="P451" s="24"/>
      <c r="Q451" s="24"/>
      <c r="R451" s="25"/>
    </row>
    <row r="452" spans="16:18" ht="18.75">
      <c r="P452" s="24"/>
      <c r="Q452" s="24"/>
      <c r="R452" s="36"/>
    </row>
    <row r="453" spans="16:18" ht="18.75">
      <c r="P453" s="24"/>
      <c r="Q453" s="36"/>
      <c r="R453" s="34"/>
    </row>
    <row r="454" spans="16:18" ht="18.75">
      <c r="P454" s="36"/>
      <c r="Q454" s="25"/>
      <c r="R454" s="34"/>
    </row>
    <row r="455" spans="16:18" ht="18.75">
      <c r="P455" s="25"/>
      <c r="Q455" s="36"/>
      <c r="R455" s="34"/>
    </row>
    <row r="456" spans="16:18" ht="18.75">
      <c r="P456" s="36"/>
      <c r="Q456" s="34"/>
      <c r="R456" s="34"/>
    </row>
    <row r="457" spans="16:17" ht="16.5">
      <c r="P457" s="34"/>
      <c r="Q457" s="34"/>
    </row>
    <row r="458" spans="16:17" ht="16.5">
      <c r="P458" s="37"/>
      <c r="Q458" s="24"/>
    </row>
    <row r="459" spans="16:17" ht="12.75">
      <c r="P459" s="24"/>
      <c r="Q459" s="24"/>
    </row>
    <row r="460" spans="16:17" ht="16.5">
      <c r="P460" s="34"/>
      <c r="Q460" s="24"/>
    </row>
    <row r="461" spans="16:17" ht="16.5">
      <c r="P461" s="34"/>
      <c r="Q461" s="24"/>
    </row>
    <row r="462" spans="16:17" ht="16.5">
      <c r="P462" s="34"/>
      <c r="Q462" s="24"/>
    </row>
    <row r="463" spans="16:17" ht="16.5">
      <c r="P463" s="34"/>
      <c r="Q463" s="24"/>
    </row>
    <row r="464" spans="16:17" ht="16.5">
      <c r="P464" s="34"/>
      <c r="Q464" s="24"/>
    </row>
    <row r="465" spans="16:17" ht="16.5">
      <c r="P465" s="34"/>
      <c r="Q465" s="24"/>
    </row>
    <row r="466" spans="16:17" ht="16.5">
      <c r="P466" s="34"/>
      <c r="Q466" s="24"/>
    </row>
    <row r="467" spans="16:17" ht="16.5">
      <c r="P467" s="34"/>
      <c r="Q467" s="24"/>
    </row>
    <row r="468" spans="16:17" ht="16.5">
      <c r="P468" s="34"/>
      <c r="Q468" s="24"/>
    </row>
    <row r="469" spans="16:17" ht="16.5">
      <c r="P469" s="34"/>
      <c r="Q469" s="24"/>
    </row>
    <row r="470" spans="16:17" ht="16.5">
      <c r="P470" s="34"/>
      <c r="Q470" s="24"/>
    </row>
    <row r="471" spans="16:17" ht="16.5">
      <c r="P471" s="37"/>
      <c r="Q471" s="24"/>
    </row>
    <row r="472" spans="16:17" ht="16.5">
      <c r="P472" s="34"/>
      <c r="Q472" s="24"/>
    </row>
    <row r="473" spans="16:17" ht="16.5">
      <c r="P473" s="34"/>
      <c r="Q473" s="24"/>
    </row>
    <row r="474" spans="16:17" ht="16.5">
      <c r="P474" s="34"/>
      <c r="Q474" s="24"/>
    </row>
    <row r="475" spans="16:17" ht="16.5">
      <c r="P475" s="34"/>
      <c r="Q475" s="24"/>
    </row>
    <row r="476" spans="16:17" ht="16.5">
      <c r="P476" s="34"/>
      <c r="Q476" s="24"/>
    </row>
    <row r="477" spans="16:17" ht="16.5">
      <c r="P477" s="34"/>
      <c r="Q477" s="24"/>
    </row>
    <row r="478" spans="16:17" ht="16.5">
      <c r="P478" s="34"/>
      <c r="Q478" s="24"/>
    </row>
    <row r="479" spans="16:17" ht="16.5">
      <c r="P479" s="34"/>
      <c r="Q479" s="24"/>
    </row>
    <row r="480" spans="16:17" ht="16.5">
      <c r="P480" s="37"/>
      <c r="Q480" s="24"/>
    </row>
    <row r="481" spans="16:17" ht="16.5">
      <c r="P481" s="37"/>
      <c r="Q481" s="24"/>
    </row>
    <row r="482" spans="16:17" ht="16.5">
      <c r="P482" s="37"/>
      <c r="Q482" s="24"/>
    </row>
    <row r="483" spans="16:17" ht="12.75">
      <c r="P483" s="41"/>
      <c r="Q483" s="24"/>
    </row>
    <row r="487" ht="12.75">
      <c r="P487" s="15"/>
    </row>
    <row r="489" spans="16:18" ht="12.75">
      <c r="P489" s="4"/>
      <c r="Q489" s="4"/>
      <c r="R489" s="4"/>
    </row>
    <row r="548" spans="16:18" ht="12.75">
      <c r="P548" s="4"/>
      <c r="Q548" s="4"/>
      <c r="R548" s="4"/>
    </row>
    <row r="584" ht="43.5" customHeight="1"/>
    <row r="585" ht="40.5" customHeight="1"/>
    <row r="586" ht="27.75" customHeight="1"/>
    <row r="590" ht="18.75" customHeight="1"/>
    <row r="594" ht="18.75" customHeight="1"/>
    <row r="595" ht="36.75" customHeight="1"/>
    <row r="604" ht="18.75" customHeight="1"/>
    <row r="607" ht="18.75" customHeight="1"/>
    <row r="618" spans="16:18" ht="12.75">
      <c r="P618" s="4"/>
      <c r="Q618" s="4"/>
      <c r="R618" s="4"/>
    </row>
  </sheetData>
  <sheetProtection/>
  <mergeCells count="17">
    <mergeCell ref="N7:N8"/>
    <mergeCell ref="O7:O8"/>
    <mergeCell ref="A301:B301"/>
    <mergeCell ref="J7:J8"/>
    <mergeCell ref="K7:K8"/>
    <mergeCell ref="L7:L8"/>
    <mergeCell ref="M7:M8"/>
    <mergeCell ref="D6:G6"/>
    <mergeCell ref="H6:K6"/>
    <mergeCell ref="L6:O6"/>
    <mergeCell ref="A7:A8"/>
    <mergeCell ref="C7:C8"/>
    <mergeCell ref="D7:D8"/>
    <mergeCell ref="E7:E8"/>
    <mergeCell ref="F7:F8"/>
    <mergeCell ref="H7:H8"/>
    <mergeCell ref="I7:I8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ozerovaii</cp:lastModifiedBy>
  <cp:lastPrinted>2023-05-22T10:24:00Z</cp:lastPrinted>
  <dcterms:created xsi:type="dcterms:W3CDTF">1996-10-08T23:32:33Z</dcterms:created>
  <dcterms:modified xsi:type="dcterms:W3CDTF">2023-10-25T06:18:56Z</dcterms:modified>
  <cp:category/>
  <cp:version/>
  <cp:contentType/>
  <cp:contentStatus/>
</cp:coreProperties>
</file>